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805\Desktop\РАБОТА\"/>
    </mc:Choice>
  </mc:AlternateContent>
  <bookViews>
    <workbookView xWindow="0" yWindow="0" windowWidth="20265" windowHeight="7080" firstSheet="5" activeTab="5"/>
  </bookViews>
  <sheets>
    <sheet name="215" sheetId="1" state="hidden" r:id="rId1"/>
    <sheet name="169,10" sheetId="5" state="hidden" r:id="rId2"/>
    <sheet name="222" sheetId="4" state="hidden" r:id="rId3"/>
    <sheet name="229" sheetId="6" state="hidden" r:id="rId4"/>
    <sheet name="нош 09.2021" sheetId="7" state="hidden" r:id="rId5"/>
    <sheet name=" овз нош 09.2021" sheetId="8" r:id="rId6"/>
  </sheets>
  <definedNames>
    <definedName name="OLE_LINK1" localSheetId="0">'215'!$B$201</definedName>
    <definedName name="OLE_LINK100" localSheetId="0">'215'!$A$268</definedName>
    <definedName name="OLE_LINK103" localSheetId="0">'215'!$A$276</definedName>
    <definedName name="OLE_LINK109" localSheetId="0">'215'!$A$283</definedName>
    <definedName name="OLE_LINK112" localSheetId="0">'215'!$A$297</definedName>
    <definedName name="OLE_LINK115" localSheetId="0">'215'!$A$294</definedName>
    <definedName name="OLE_LINK118" localSheetId="0">'215'!$A$282</definedName>
    <definedName name="OLE_LINK12" localSheetId="0">'215'!$A$226</definedName>
    <definedName name="OLE_LINK123" localSheetId="0">'215'!$B$286</definedName>
    <definedName name="OLE_LINK126" localSheetId="0">'215'!$A$289</definedName>
    <definedName name="OLE_LINK17" localSheetId="0">'215'!$A$228</definedName>
    <definedName name="OLE_LINK21" localSheetId="0">'215'!$B$33</definedName>
    <definedName name="OLE_LINK222" localSheetId="0">'215'!$A$27</definedName>
    <definedName name="OLE_LINK229" localSheetId="0">'215'!$A$34</definedName>
    <definedName name="OLE_LINK232" localSheetId="0">'215'!$A$35</definedName>
    <definedName name="OLE_LINK236" localSheetId="0">'215'!$A$31</definedName>
    <definedName name="OLE_LINK239" localSheetId="0">'215'!$A$36</definedName>
    <definedName name="OLE_LINK242" localSheetId="0">'215'!$A$39</definedName>
    <definedName name="OLE_LINK245" localSheetId="0">'215'!$A$42</definedName>
    <definedName name="OLE_LINK249" localSheetId="0">'215'!$A$47</definedName>
    <definedName name="OLE_LINK252" localSheetId="0">'215'!$A$50</definedName>
    <definedName name="OLE_LINK261" localSheetId="0">'215'!#REF!</definedName>
    <definedName name="OLE_LINK264" localSheetId="0">'215'!$A$54</definedName>
    <definedName name="OLE_LINK269" localSheetId="0">'215'!$A$55</definedName>
    <definedName name="OLE_LINK274" localSheetId="0">'215'!$A$57</definedName>
    <definedName name="OLE_LINK279" localSheetId="0">'215'!$A$61</definedName>
    <definedName name="OLE_LINK282" localSheetId="0">'215'!$A$62</definedName>
    <definedName name="OLE_LINK285" localSheetId="0">'215'!$A$49</definedName>
    <definedName name="OLE_LINK290" localSheetId="0">'215'!$A$64</definedName>
    <definedName name="OLE_LINK295" localSheetId="0">'215'!$A$66</definedName>
    <definedName name="OLE_LINK300" localSheetId="0">'215'!$A$69</definedName>
    <definedName name="OLE_LINK304" localSheetId="0">'215'!$A$74</definedName>
    <definedName name="OLE_LINK307" localSheetId="0">'215'!$A$75</definedName>
    <definedName name="OLE_LINK316" localSheetId="0">'215'!$A$81</definedName>
    <definedName name="OLE_LINK323" localSheetId="0">'215'!$A$87</definedName>
    <definedName name="OLE_LINK328" localSheetId="0">'215'!$A$84</definedName>
    <definedName name="OLE_LINK333" localSheetId="0">'215'!$A$89</definedName>
    <definedName name="OLE_LINK343" localSheetId="0">'215'!$B$93</definedName>
    <definedName name="OLE_LINK346" localSheetId="0">'215'!$A$91</definedName>
    <definedName name="OLE_LINK351" localSheetId="0">'215'!$A$96</definedName>
    <definedName name="OLE_LINK354" localSheetId="0">'215'!$A$95</definedName>
    <definedName name="OLE_LINK357" localSheetId="0">'215'!$A$104</definedName>
    <definedName name="OLE_LINK362" localSheetId="0">'215'!$A$112</definedName>
    <definedName name="OLE_LINK367" localSheetId="0">'215'!$A$100</definedName>
    <definedName name="OLE_LINK370" localSheetId="0">'215'!$A$116</definedName>
    <definedName name="OLE_LINK373" localSheetId="0">'215'!$A$117</definedName>
    <definedName name="OLE_LINK376" localSheetId="0">'215'!$A$101</definedName>
    <definedName name="OLE_LINK379" localSheetId="0">'215'!$A$118</definedName>
    <definedName name="OLE_LINK383" localSheetId="0">'215'!$A$120</definedName>
    <definedName name="OLE_LINK385" localSheetId="0">'215'!$B$153</definedName>
    <definedName name="OLE_LINK388" localSheetId="0">'215'!$B$122</definedName>
    <definedName name="OLE_LINK403" localSheetId="0">'215'!$A$166</definedName>
    <definedName name="OLE_LINK406" localSheetId="0">'215'!$A$128</definedName>
    <definedName name="OLE_LINK409" localSheetId="0">'215'!$A$207</definedName>
    <definedName name="OLE_LINK41" localSheetId="0">'215'!$B$27</definedName>
    <definedName name="OLE_LINK416" localSheetId="0">'215'!$A$131</definedName>
    <definedName name="OLE_LINK420" localSheetId="0">'215'!$A$247</definedName>
    <definedName name="OLE_LINK427" localSheetId="0">'215'!$A$133</definedName>
    <definedName name="OLE_LINK430" localSheetId="0">'215'!$A$138</definedName>
    <definedName name="OLE_LINK432" localSheetId="0">'215'!$A$140</definedName>
    <definedName name="OLE_LINK437" localSheetId="0">'215'!$A$141</definedName>
    <definedName name="OLE_LINK44" localSheetId="0">'215'!$B$28</definedName>
    <definedName name="OLE_LINK440" localSheetId="0">'215'!$A$147</definedName>
    <definedName name="OLE_LINK443" localSheetId="0">'215'!$A$144</definedName>
    <definedName name="OLE_LINK446" localSheetId="0">'215'!$A$155</definedName>
    <definedName name="OLE_LINK451" localSheetId="0">'215'!$A$158</definedName>
    <definedName name="OLE_LINK454" localSheetId="0">'215'!$A$285</definedName>
    <definedName name="OLE_LINK457" localSheetId="0">'215'!$A$163</definedName>
    <definedName name="OLE_LINK465" localSheetId="0">'215'!$A$170</definedName>
    <definedName name="OLE_LINK47" localSheetId="0">'215'!$B$29</definedName>
    <definedName name="OLE_LINK51" localSheetId="0">'215'!$B$30</definedName>
    <definedName name="OLE_LINK54" localSheetId="0">'215'!$B$31</definedName>
    <definedName name="OLE_LINK56" localSheetId="0">'215'!$B$34</definedName>
    <definedName name="OLE_LINK59" localSheetId="0">'215'!$B$35</definedName>
    <definedName name="OLE_LINK62" localSheetId="0">'215'!$B$36</definedName>
    <definedName name="OLE_LINK65" localSheetId="0">'215'!$B$37</definedName>
    <definedName name="OLE_LINK71" localSheetId="0">'215'!$A$263</definedName>
    <definedName name="OLE_LINK72" localSheetId="0">'215'!$B$39</definedName>
    <definedName name="OLE_LINK75" localSheetId="0">'215'!$B$42</definedName>
    <definedName name="OLE_LINK78" localSheetId="0">'215'!$B$43</definedName>
    <definedName name="OLE_LINK83" localSheetId="0">'215'!$A$252</definedName>
    <definedName name="OLE_LINK9" localSheetId="0">'215'!$A$220</definedName>
    <definedName name="OLE_LINK95" localSheetId="0">'215'!$B$257</definedName>
    <definedName name="_xlnm.Print_Area" localSheetId="5">' овз нош 09.2021'!$A$1:$P$189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8" i="8" l="1"/>
  <c r="P173" i="8" l="1"/>
  <c r="P158" i="8"/>
  <c r="P142" i="8"/>
  <c r="P127" i="8"/>
  <c r="P112" i="8"/>
  <c r="P97" i="8"/>
  <c r="P82" i="8"/>
  <c r="P67" i="8"/>
  <c r="P52" i="8"/>
  <c r="I32" i="8" l="1"/>
  <c r="I40" i="8"/>
  <c r="I44" i="8"/>
  <c r="I51" i="8"/>
  <c r="I66" i="8"/>
  <c r="I81" i="8"/>
  <c r="I82" i="8" s="1"/>
  <c r="I89" i="8"/>
  <c r="I96" i="8"/>
  <c r="I104" i="8"/>
  <c r="I111" i="8"/>
  <c r="I119" i="8"/>
  <c r="I126" i="8"/>
  <c r="I134" i="8"/>
  <c r="I141" i="8"/>
  <c r="I150" i="8"/>
  <c r="I157" i="8"/>
  <c r="I165" i="8"/>
  <c r="I172" i="8"/>
  <c r="I180" i="8"/>
  <c r="I187" i="8"/>
  <c r="O187" i="8"/>
  <c r="N187" i="8"/>
  <c r="M187" i="8"/>
  <c r="L187" i="8"/>
  <c r="K187" i="8"/>
  <c r="J187" i="8"/>
  <c r="H187" i="8"/>
  <c r="G187" i="8"/>
  <c r="F187" i="8"/>
  <c r="E187" i="8"/>
  <c r="D187" i="8"/>
  <c r="O180" i="8"/>
  <c r="N180" i="8"/>
  <c r="M180" i="8"/>
  <c r="L180" i="8"/>
  <c r="K180" i="8"/>
  <c r="J180" i="8"/>
  <c r="H180" i="8"/>
  <c r="G180" i="8"/>
  <c r="F180" i="8"/>
  <c r="E180" i="8"/>
  <c r="D180" i="8"/>
  <c r="O172" i="8"/>
  <c r="N172" i="8"/>
  <c r="M172" i="8"/>
  <c r="L172" i="8"/>
  <c r="K172" i="8"/>
  <c r="J172" i="8"/>
  <c r="H172" i="8"/>
  <c r="G172" i="8"/>
  <c r="F172" i="8"/>
  <c r="E172" i="8"/>
  <c r="D172" i="8"/>
  <c r="O165" i="8"/>
  <c r="N165" i="8"/>
  <c r="M165" i="8"/>
  <c r="L165" i="8"/>
  <c r="K165" i="8"/>
  <c r="J165" i="8"/>
  <c r="H165" i="8"/>
  <c r="G165" i="8"/>
  <c r="F165" i="8"/>
  <c r="E165" i="8"/>
  <c r="D165" i="8"/>
  <c r="O157" i="8"/>
  <c r="N157" i="8"/>
  <c r="M157" i="8"/>
  <c r="L157" i="8"/>
  <c r="K157" i="8"/>
  <c r="J157" i="8"/>
  <c r="H157" i="8"/>
  <c r="G157" i="8"/>
  <c r="F157" i="8"/>
  <c r="E157" i="8"/>
  <c r="D157" i="8"/>
  <c r="O150" i="8"/>
  <c r="N150" i="8"/>
  <c r="M150" i="8"/>
  <c r="L150" i="8"/>
  <c r="K150" i="8"/>
  <c r="J150" i="8"/>
  <c r="H150" i="8"/>
  <c r="G150" i="8"/>
  <c r="F150" i="8"/>
  <c r="E150" i="8"/>
  <c r="D150" i="8"/>
  <c r="O141" i="8"/>
  <c r="N141" i="8"/>
  <c r="M141" i="8"/>
  <c r="L141" i="8"/>
  <c r="K141" i="8"/>
  <c r="J141" i="8"/>
  <c r="H141" i="8"/>
  <c r="G141" i="8"/>
  <c r="F141" i="8"/>
  <c r="E141" i="8"/>
  <c r="D141" i="8"/>
  <c r="O134" i="8"/>
  <c r="N134" i="8"/>
  <c r="M134" i="8"/>
  <c r="L134" i="8"/>
  <c r="K134" i="8"/>
  <c r="J134" i="8"/>
  <c r="H134" i="8"/>
  <c r="G134" i="8"/>
  <c r="F134" i="8"/>
  <c r="E134" i="8"/>
  <c r="D134" i="8"/>
  <c r="O126" i="8"/>
  <c r="N126" i="8"/>
  <c r="M126" i="8"/>
  <c r="L126" i="8"/>
  <c r="K126" i="8"/>
  <c r="J126" i="8"/>
  <c r="H126" i="8"/>
  <c r="G126" i="8"/>
  <c r="F126" i="8"/>
  <c r="E126" i="8"/>
  <c r="D126" i="8"/>
  <c r="O119" i="8"/>
  <c r="N119" i="8"/>
  <c r="M119" i="8"/>
  <c r="L119" i="8"/>
  <c r="K119" i="8"/>
  <c r="J119" i="8"/>
  <c r="H119" i="8"/>
  <c r="G119" i="8"/>
  <c r="F119" i="8"/>
  <c r="E119" i="8"/>
  <c r="D119" i="8"/>
  <c r="O111" i="8"/>
  <c r="N111" i="8"/>
  <c r="M111" i="8"/>
  <c r="L111" i="8"/>
  <c r="K111" i="8"/>
  <c r="J111" i="8"/>
  <c r="H111" i="8"/>
  <c r="G111" i="8"/>
  <c r="F111" i="8"/>
  <c r="E111" i="8"/>
  <c r="D111" i="8"/>
  <c r="O104" i="8"/>
  <c r="N104" i="8"/>
  <c r="M104" i="8"/>
  <c r="L104" i="8"/>
  <c r="K104" i="8"/>
  <c r="J104" i="8"/>
  <c r="H104" i="8"/>
  <c r="G104" i="8"/>
  <c r="F104" i="8"/>
  <c r="E104" i="8"/>
  <c r="D104" i="8"/>
  <c r="O96" i="8"/>
  <c r="N96" i="8"/>
  <c r="M96" i="8"/>
  <c r="L96" i="8"/>
  <c r="K96" i="8"/>
  <c r="J96" i="8"/>
  <c r="H96" i="8"/>
  <c r="G96" i="8"/>
  <c r="F96" i="8"/>
  <c r="E96" i="8"/>
  <c r="D96" i="8"/>
  <c r="O89" i="8"/>
  <c r="N89" i="8"/>
  <c r="M89" i="8"/>
  <c r="L89" i="8"/>
  <c r="K89" i="8"/>
  <c r="J89" i="8"/>
  <c r="H89" i="8"/>
  <c r="G89" i="8"/>
  <c r="F89" i="8"/>
  <c r="E89" i="8"/>
  <c r="D89" i="8"/>
  <c r="O81" i="8"/>
  <c r="O82" i="8" s="1"/>
  <c r="N81" i="8"/>
  <c r="N82" i="8" s="1"/>
  <c r="M81" i="8"/>
  <c r="M82" i="8" s="1"/>
  <c r="L81" i="8"/>
  <c r="L82" i="8" s="1"/>
  <c r="K81" i="8"/>
  <c r="K82" i="8" s="1"/>
  <c r="J81" i="8"/>
  <c r="J82" i="8" s="1"/>
  <c r="H81" i="8"/>
  <c r="H82" i="8" s="1"/>
  <c r="G81" i="8"/>
  <c r="G82" i="8" s="1"/>
  <c r="F81" i="8"/>
  <c r="F82" i="8" s="1"/>
  <c r="E81" i="8"/>
  <c r="E82" i="8" s="1"/>
  <c r="D81" i="8"/>
  <c r="D82" i="8" s="1"/>
  <c r="O66" i="8"/>
  <c r="N66" i="8"/>
  <c r="M66" i="8"/>
  <c r="L66" i="8"/>
  <c r="K66" i="8"/>
  <c r="J66" i="8"/>
  <c r="H66" i="8"/>
  <c r="G66" i="8"/>
  <c r="F66" i="8"/>
  <c r="E66" i="8"/>
  <c r="D66" i="8"/>
  <c r="O51" i="8"/>
  <c r="N51" i="8"/>
  <c r="M51" i="8"/>
  <c r="L51" i="8"/>
  <c r="K51" i="8"/>
  <c r="J51" i="8"/>
  <c r="H51" i="8"/>
  <c r="G51" i="8"/>
  <c r="F51" i="8"/>
  <c r="E51" i="8"/>
  <c r="D51" i="8"/>
  <c r="O44" i="8"/>
  <c r="N44" i="8"/>
  <c r="M44" i="8"/>
  <c r="L44" i="8"/>
  <c r="K44" i="8"/>
  <c r="J44" i="8"/>
  <c r="H44" i="8"/>
  <c r="G44" i="8"/>
  <c r="F44" i="8"/>
  <c r="E44" i="8"/>
  <c r="D44" i="8"/>
  <c r="O40" i="8"/>
  <c r="N40" i="8"/>
  <c r="M40" i="8"/>
  <c r="L40" i="8"/>
  <c r="K40" i="8"/>
  <c r="J40" i="8"/>
  <c r="H40" i="8"/>
  <c r="G40" i="8"/>
  <c r="F40" i="8"/>
  <c r="E40" i="8"/>
  <c r="D40" i="8"/>
  <c r="O32" i="8"/>
  <c r="N32" i="8"/>
  <c r="M32" i="8"/>
  <c r="L32" i="8"/>
  <c r="K32" i="8"/>
  <c r="J32" i="8"/>
  <c r="H32" i="8"/>
  <c r="G32" i="8"/>
  <c r="F32" i="8"/>
  <c r="E32" i="8"/>
  <c r="D32" i="8"/>
  <c r="O274" i="7"/>
  <c r="N274" i="7"/>
  <c r="M274" i="7"/>
  <c r="L274" i="7"/>
  <c r="K274" i="7"/>
  <c r="J274" i="7"/>
  <c r="I274" i="7"/>
  <c r="H274" i="7"/>
  <c r="G274" i="7"/>
  <c r="F274" i="7"/>
  <c r="E274" i="7"/>
  <c r="D27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D45" i="7"/>
  <c r="E45" i="7"/>
  <c r="F45" i="7"/>
  <c r="G45" i="7"/>
  <c r="H45" i="7"/>
  <c r="I45" i="7"/>
  <c r="J45" i="7"/>
  <c r="K45" i="7"/>
  <c r="L45" i="7"/>
  <c r="M45" i="7"/>
  <c r="N45" i="7"/>
  <c r="O45" i="7"/>
  <c r="D413" i="7"/>
  <c r="E413" i="7"/>
  <c r="F413" i="7"/>
  <c r="G413" i="7"/>
  <c r="H413" i="7"/>
  <c r="I413" i="7"/>
  <c r="J413" i="7"/>
  <c r="K413" i="7"/>
  <c r="L413" i="7"/>
  <c r="M413" i="7"/>
  <c r="N413" i="7"/>
  <c r="K188" i="8" l="1"/>
  <c r="F188" i="8"/>
  <c r="D188" i="8"/>
  <c r="H188" i="8"/>
  <c r="M188" i="8"/>
  <c r="O188" i="8"/>
  <c r="E188" i="8"/>
  <c r="G188" i="8"/>
  <c r="J188" i="8"/>
  <c r="L188" i="8"/>
  <c r="N188" i="8"/>
  <c r="I188" i="8"/>
  <c r="I173" i="8"/>
  <c r="D158" i="8"/>
  <c r="F158" i="8"/>
  <c r="H158" i="8"/>
  <c r="K158" i="8"/>
  <c r="M158" i="8"/>
  <c r="O158" i="8"/>
  <c r="D173" i="8"/>
  <c r="F173" i="8"/>
  <c r="H173" i="8"/>
  <c r="K173" i="8"/>
  <c r="M173" i="8"/>
  <c r="O173" i="8"/>
  <c r="E173" i="8"/>
  <c r="G173" i="8"/>
  <c r="J173" i="8"/>
  <c r="L173" i="8"/>
  <c r="N173" i="8"/>
  <c r="E158" i="8"/>
  <c r="G158" i="8"/>
  <c r="J158" i="8"/>
  <c r="L158" i="8"/>
  <c r="N158" i="8"/>
  <c r="I158" i="8"/>
  <c r="I142" i="8"/>
  <c r="D142" i="8"/>
  <c r="F142" i="8"/>
  <c r="H142" i="8"/>
  <c r="K142" i="8"/>
  <c r="M142" i="8"/>
  <c r="O142" i="8"/>
  <c r="E142" i="8"/>
  <c r="G142" i="8"/>
  <c r="J142" i="8"/>
  <c r="L142" i="8"/>
  <c r="N142" i="8"/>
  <c r="E127" i="8"/>
  <c r="G127" i="8"/>
  <c r="J127" i="8"/>
  <c r="L127" i="8"/>
  <c r="N127" i="8"/>
  <c r="I127" i="8"/>
  <c r="D127" i="8"/>
  <c r="F127" i="8"/>
  <c r="H127" i="8"/>
  <c r="K127" i="8"/>
  <c r="M127" i="8"/>
  <c r="O127" i="8"/>
  <c r="D97" i="8"/>
  <c r="F97" i="8"/>
  <c r="H97" i="8"/>
  <c r="K97" i="8"/>
  <c r="M97" i="8"/>
  <c r="O97" i="8"/>
  <c r="D112" i="8"/>
  <c r="F112" i="8"/>
  <c r="H112" i="8"/>
  <c r="K112" i="8"/>
  <c r="M112" i="8"/>
  <c r="O112" i="8"/>
  <c r="E112" i="8"/>
  <c r="G112" i="8"/>
  <c r="J112" i="8"/>
  <c r="L112" i="8"/>
  <c r="N112" i="8"/>
  <c r="I112" i="8"/>
  <c r="E97" i="8"/>
  <c r="G97" i="8"/>
  <c r="J97" i="8"/>
  <c r="L97" i="8"/>
  <c r="N97" i="8"/>
  <c r="I97" i="8"/>
  <c r="D52" i="8"/>
  <c r="D57" i="8" s="1"/>
  <c r="D59" i="8" s="1"/>
  <c r="D67" i="8" s="1"/>
  <c r="F52" i="8"/>
  <c r="F57" i="8" s="1"/>
  <c r="F59" i="8" s="1"/>
  <c r="F67" i="8" s="1"/>
  <c r="H52" i="8"/>
  <c r="H57" i="8" s="1"/>
  <c r="H59" i="8" s="1"/>
  <c r="H67" i="8" s="1"/>
  <c r="K52" i="8"/>
  <c r="K57" i="8" s="1"/>
  <c r="K59" i="8" s="1"/>
  <c r="K67" i="8" s="1"/>
  <c r="M52" i="8"/>
  <c r="M57" i="8" s="1"/>
  <c r="M59" i="8" s="1"/>
  <c r="M67" i="8" s="1"/>
  <c r="O52" i="8"/>
  <c r="O57" i="8" s="1"/>
  <c r="O59" i="8" s="1"/>
  <c r="O67" i="8" s="1"/>
  <c r="E52" i="8"/>
  <c r="E57" i="8" s="1"/>
  <c r="E59" i="8" s="1"/>
  <c r="E67" i="8" s="1"/>
  <c r="G52" i="8"/>
  <c r="G57" i="8" s="1"/>
  <c r="G59" i="8" s="1"/>
  <c r="G67" i="8" s="1"/>
  <c r="J52" i="8"/>
  <c r="J57" i="8" s="1"/>
  <c r="J59" i="8" s="1"/>
  <c r="J67" i="8" s="1"/>
  <c r="L52" i="8"/>
  <c r="L57" i="8" s="1"/>
  <c r="L59" i="8" s="1"/>
  <c r="L67" i="8" s="1"/>
  <c r="N52" i="8"/>
  <c r="N57" i="8" s="1"/>
  <c r="N59" i="8" s="1"/>
  <c r="N67" i="8" s="1"/>
  <c r="I52" i="8"/>
  <c r="I57" i="8" s="1"/>
  <c r="I59" i="8" s="1"/>
  <c r="I67" i="8" s="1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O413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D355" i="7"/>
  <c r="E355" i="7"/>
  <c r="F355" i="7"/>
  <c r="G355" i="7"/>
  <c r="H355" i="7"/>
  <c r="I355" i="7"/>
  <c r="J355" i="7"/>
  <c r="K355" i="7"/>
  <c r="L355" i="7"/>
  <c r="M355" i="7"/>
  <c r="N355" i="7"/>
  <c r="O355" i="7"/>
  <c r="D363" i="7"/>
  <c r="E363" i="7"/>
  <c r="F363" i="7"/>
  <c r="G363" i="7"/>
  <c r="H363" i="7"/>
  <c r="I363" i="7"/>
  <c r="J363" i="7"/>
  <c r="K363" i="7"/>
  <c r="L363" i="7"/>
  <c r="M363" i="7"/>
  <c r="N363" i="7"/>
  <c r="O363" i="7"/>
  <c r="D367" i="7"/>
  <c r="E367" i="7"/>
  <c r="F367" i="7"/>
  <c r="G367" i="7"/>
  <c r="H367" i="7"/>
  <c r="I367" i="7"/>
  <c r="J367" i="7"/>
  <c r="K367" i="7"/>
  <c r="L367" i="7"/>
  <c r="M367" i="7"/>
  <c r="N367" i="7"/>
  <c r="O367" i="7"/>
  <c r="D376" i="7"/>
  <c r="E376" i="7"/>
  <c r="F376" i="7"/>
  <c r="G376" i="7"/>
  <c r="H376" i="7"/>
  <c r="I376" i="7"/>
  <c r="J376" i="7"/>
  <c r="K376" i="7"/>
  <c r="L376" i="7"/>
  <c r="M376" i="7"/>
  <c r="N376" i="7"/>
  <c r="O376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P406" i="7" l="1"/>
  <c r="O304" i="7"/>
  <c r="N304" i="7"/>
  <c r="M304" i="7"/>
  <c r="L304" i="7"/>
  <c r="K304" i="7"/>
  <c r="J304" i="7"/>
  <c r="I304" i="7"/>
  <c r="H304" i="7"/>
  <c r="G304" i="7"/>
  <c r="F304" i="7"/>
  <c r="E304" i="7"/>
  <c r="D304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O97" i="7"/>
  <c r="N97" i="7"/>
  <c r="M97" i="7"/>
  <c r="L97" i="7"/>
  <c r="K97" i="7"/>
  <c r="J97" i="7"/>
  <c r="I97" i="7"/>
  <c r="H97" i="7"/>
  <c r="G97" i="7"/>
  <c r="F97" i="7"/>
  <c r="E97" i="7"/>
  <c r="D97" i="7"/>
  <c r="O70" i="7"/>
  <c r="N70" i="7"/>
  <c r="M70" i="7"/>
  <c r="L70" i="7"/>
  <c r="K70" i="7"/>
  <c r="J70" i="7"/>
  <c r="I70" i="7"/>
  <c r="H70" i="7"/>
  <c r="G70" i="7"/>
  <c r="F70" i="7"/>
  <c r="E70" i="7"/>
  <c r="D70" i="7"/>
  <c r="O61" i="7"/>
  <c r="N61" i="7"/>
  <c r="M61" i="7"/>
  <c r="L61" i="7"/>
  <c r="K61" i="7"/>
  <c r="J61" i="7"/>
  <c r="I61" i="7"/>
  <c r="H61" i="7"/>
  <c r="G61" i="7"/>
  <c r="F61" i="7"/>
  <c r="E61" i="7"/>
  <c r="D61" i="7"/>
  <c r="P53" i="7"/>
  <c r="O52" i="7"/>
  <c r="N52" i="7"/>
  <c r="M52" i="7"/>
  <c r="L52" i="7"/>
  <c r="K52" i="7"/>
  <c r="J52" i="7"/>
  <c r="I52" i="7"/>
  <c r="H52" i="7"/>
  <c r="G52" i="7"/>
  <c r="F52" i="7"/>
  <c r="E52" i="7"/>
  <c r="D52" i="7"/>
  <c r="O41" i="7"/>
  <c r="N41" i="7"/>
  <c r="M41" i="7"/>
  <c r="L41" i="7"/>
  <c r="K41" i="7"/>
  <c r="J41" i="7"/>
  <c r="I41" i="7"/>
  <c r="H41" i="7"/>
  <c r="G41" i="7"/>
  <c r="F41" i="7"/>
  <c r="E41" i="7"/>
  <c r="D41" i="7"/>
  <c r="O33" i="7"/>
  <c r="N33" i="7"/>
  <c r="M33" i="7"/>
  <c r="L33" i="7"/>
  <c r="K33" i="7"/>
  <c r="J33" i="7"/>
  <c r="I33" i="7"/>
  <c r="H33" i="7"/>
  <c r="G33" i="7"/>
  <c r="F33" i="7"/>
  <c r="E33" i="7"/>
  <c r="D33" i="7"/>
  <c r="P436" i="7" l="1"/>
  <c r="E406" i="7"/>
  <c r="G406" i="7"/>
  <c r="I406" i="7"/>
  <c r="K406" i="7"/>
  <c r="M406" i="7"/>
  <c r="O406" i="7"/>
  <c r="D406" i="7"/>
  <c r="F406" i="7"/>
  <c r="H406" i="7"/>
  <c r="J406" i="7"/>
  <c r="L406" i="7"/>
  <c r="N406" i="7"/>
  <c r="E53" i="7"/>
  <c r="G53" i="7"/>
  <c r="G436" i="7" s="1"/>
  <c r="I53" i="7"/>
  <c r="K53" i="7"/>
  <c r="M53" i="7"/>
  <c r="M436" i="7" s="1"/>
  <c r="O53" i="7"/>
  <c r="O436" i="7" s="1"/>
  <c r="D53" i="7"/>
  <c r="F53" i="7"/>
  <c r="H53" i="7"/>
  <c r="J53" i="7"/>
  <c r="L53" i="7"/>
  <c r="N53" i="7"/>
  <c r="P302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P272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P244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P217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P187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O181" i="6"/>
  <c r="N181" i="6"/>
  <c r="M181" i="6"/>
  <c r="L181" i="6"/>
  <c r="J181" i="6"/>
  <c r="I181" i="6"/>
  <c r="H181" i="6"/>
  <c r="G181" i="6"/>
  <c r="F181" i="6"/>
  <c r="E181" i="6"/>
  <c r="D181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P162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P135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P106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O97" i="6"/>
  <c r="N97" i="6"/>
  <c r="M97" i="6"/>
  <c r="L97" i="6"/>
  <c r="J97" i="6"/>
  <c r="I97" i="6"/>
  <c r="H97" i="6"/>
  <c r="G97" i="6"/>
  <c r="F97" i="6"/>
  <c r="E97" i="6"/>
  <c r="D97" i="6"/>
  <c r="O93" i="6"/>
  <c r="N93" i="6"/>
  <c r="M93" i="6"/>
  <c r="L93" i="6"/>
  <c r="K93" i="6"/>
  <c r="J93" i="6"/>
  <c r="I93" i="6"/>
  <c r="H93" i="6"/>
  <c r="G93" i="6"/>
  <c r="F93" i="6"/>
  <c r="E93" i="6"/>
  <c r="D93" i="6"/>
  <c r="O85" i="6"/>
  <c r="N85" i="6"/>
  <c r="M85" i="6"/>
  <c r="L85" i="6"/>
  <c r="K85" i="6"/>
  <c r="J85" i="6"/>
  <c r="I85" i="6"/>
  <c r="H85" i="6"/>
  <c r="G85" i="6"/>
  <c r="F85" i="6"/>
  <c r="E85" i="6"/>
  <c r="D85" i="6"/>
  <c r="P78" i="6"/>
  <c r="O77" i="6"/>
  <c r="N77" i="6"/>
  <c r="M77" i="6"/>
  <c r="L77" i="6"/>
  <c r="K77" i="6"/>
  <c r="J77" i="6"/>
  <c r="I77" i="6"/>
  <c r="H77" i="6"/>
  <c r="G77" i="6"/>
  <c r="F77" i="6"/>
  <c r="E77" i="6"/>
  <c r="D77" i="6"/>
  <c r="O71" i="6"/>
  <c r="N71" i="6"/>
  <c r="M71" i="6"/>
  <c r="L71" i="6"/>
  <c r="K71" i="6"/>
  <c r="J71" i="6"/>
  <c r="I71" i="6"/>
  <c r="H71" i="6"/>
  <c r="G71" i="6"/>
  <c r="F71" i="6"/>
  <c r="E71" i="6"/>
  <c r="D71" i="6"/>
  <c r="O67" i="6"/>
  <c r="N67" i="6"/>
  <c r="M67" i="6"/>
  <c r="L67" i="6"/>
  <c r="K67" i="6"/>
  <c r="J67" i="6"/>
  <c r="I67" i="6"/>
  <c r="H67" i="6"/>
  <c r="G67" i="6"/>
  <c r="F67" i="6"/>
  <c r="E67" i="6"/>
  <c r="D67" i="6"/>
  <c r="O59" i="6"/>
  <c r="N59" i="6"/>
  <c r="M59" i="6"/>
  <c r="L59" i="6"/>
  <c r="K59" i="6"/>
  <c r="J59" i="6"/>
  <c r="I59" i="6"/>
  <c r="H59" i="6"/>
  <c r="G59" i="6"/>
  <c r="F59" i="6"/>
  <c r="E59" i="6"/>
  <c r="D59" i="6"/>
  <c r="P52" i="6"/>
  <c r="O51" i="6"/>
  <c r="N51" i="6"/>
  <c r="M51" i="6"/>
  <c r="L51" i="6"/>
  <c r="K51" i="6"/>
  <c r="J51" i="6"/>
  <c r="I51" i="6"/>
  <c r="H51" i="6"/>
  <c r="G51" i="6"/>
  <c r="F51" i="6"/>
  <c r="E51" i="6"/>
  <c r="D51" i="6"/>
  <c r="O44" i="6"/>
  <c r="N44" i="6"/>
  <c r="M44" i="6"/>
  <c r="L44" i="6"/>
  <c r="K44" i="6"/>
  <c r="J44" i="6"/>
  <c r="I44" i="6"/>
  <c r="H44" i="6"/>
  <c r="G44" i="6"/>
  <c r="F44" i="6"/>
  <c r="E44" i="6"/>
  <c r="D44" i="6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E217" i="6" l="1"/>
  <c r="I135" i="6"/>
  <c r="F106" i="6"/>
  <c r="J106" i="6"/>
  <c r="E52" i="6"/>
  <c r="M52" i="6"/>
  <c r="J162" i="6"/>
  <c r="M217" i="6"/>
  <c r="I52" i="6"/>
  <c r="F78" i="6"/>
  <c r="N78" i="6"/>
  <c r="N106" i="6"/>
  <c r="F162" i="6"/>
  <c r="N162" i="6"/>
  <c r="E106" i="6"/>
  <c r="G106" i="6"/>
  <c r="I106" i="6"/>
  <c r="K106" i="6"/>
  <c r="D187" i="6"/>
  <c r="F187" i="6"/>
  <c r="H187" i="6"/>
  <c r="J187" i="6"/>
  <c r="N187" i="6"/>
  <c r="I217" i="6"/>
  <c r="F244" i="6"/>
  <c r="J244" i="6"/>
  <c r="N244" i="6"/>
  <c r="D78" i="6"/>
  <c r="H78" i="6"/>
  <c r="J78" i="6"/>
  <c r="L78" i="6"/>
  <c r="D52" i="6"/>
  <c r="F52" i="6"/>
  <c r="H52" i="6"/>
  <c r="J52" i="6"/>
  <c r="L52" i="6"/>
  <c r="N52" i="6"/>
  <c r="M106" i="6"/>
  <c r="O106" i="6"/>
  <c r="E135" i="6"/>
  <c r="G135" i="6"/>
  <c r="K135" i="6"/>
  <c r="M135" i="6"/>
  <c r="O135" i="6"/>
  <c r="E162" i="6"/>
  <c r="G162" i="6"/>
  <c r="I162" i="6"/>
  <c r="K162" i="6"/>
  <c r="M162" i="6"/>
  <c r="O162" i="6"/>
  <c r="L187" i="6"/>
  <c r="D217" i="6"/>
  <c r="F217" i="6"/>
  <c r="H217" i="6"/>
  <c r="J217" i="6"/>
  <c r="L217" i="6"/>
  <c r="N217" i="6"/>
  <c r="D244" i="6"/>
  <c r="H244" i="6"/>
  <c r="L244" i="6"/>
  <c r="D272" i="6"/>
  <c r="F272" i="6"/>
  <c r="H272" i="6"/>
  <c r="J272" i="6"/>
  <c r="L272" i="6"/>
  <c r="N272" i="6"/>
  <c r="E302" i="6"/>
  <c r="G302" i="6"/>
  <c r="I302" i="6"/>
  <c r="K302" i="6"/>
  <c r="M302" i="6"/>
  <c r="O302" i="6"/>
  <c r="K436" i="7"/>
  <c r="G52" i="6"/>
  <c r="K52" i="6"/>
  <c r="O52" i="6"/>
  <c r="E78" i="6"/>
  <c r="G78" i="6"/>
  <c r="I78" i="6"/>
  <c r="K78" i="6"/>
  <c r="M78" i="6"/>
  <c r="O78" i="6"/>
  <c r="D106" i="6"/>
  <c r="H106" i="6"/>
  <c r="L106" i="6"/>
  <c r="D135" i="6"/>
  <c r="F135" i="6"/>
  <c r="H135" i="6"/>
  <c r="J135" i="6"/>
  <c r="L135" i="6"/>
  <c r="N135" i="6"/>
  <c r="D162" i="6"/>
  <c r="H162" i="6"/>
  <c r="L162" i="6"/>
  <c r="E187" i="6"/>
  <c r="G187" i="6"/>
  <c r="I187" i="6"/>
  <c r="K187" i="6"/>
  <c r="M187" i="6"/>
  <c r="O187" i="6"/>
  <c r="G217" i="6"/>
  <c r="K217" i="6"/>
  <c r="O217" i="6"/>
  <c r="E244" i="6"/>
  <c r="G244" i="6"/>
  <c r="I244" i="6"/>
  <c r="K244" i="6"/>
  <c r="M244" i="6"/>
  <c r="O244" i="6"/>
  <c r="D302" i="6"/>
  <c r="F302" i="6"/>
  <c r="H302" i="6"/>
  <c r="J302" i="6"/>
  <c r="L302" i="6"/>
  <c r="N302" i="6"/>
  <c r="I436" i="7"/>
  <c r="E436" i="7"/>
  <c r="L436" i="7"/>
  <c r="H436" i="7"/>
  <c r="D436" i="7"/>
  <c r="N436" i="7"/>
  <c r="J436" i="7"/>
  <c r="F436" i="7"/>
  <c r="P303" i="6"/>
  <c r="E272" i="6"/>
  <c r="G272" i="6"/>
  <c r="I272" i="6"/>
  <c r="K272" i="6"/>
  <c r="M272" i="6"/>
  <c r="O272" i="6"/>
  <c r="P302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P272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P244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P217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P187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O181" i="5"/>
  <c r="N181" i="5"/>
  <c r="M181" i="5"/>
  <c r="L181" i="5"/>
  <c r="J181" i="5"/>
  <c r="I181" i="5"/>
  <c r="H181" i="5"/>
  <c r="G181" i="5"/>
  <c r="F181" i="5"/>
  <c r="E181" i="5"/>
  <c r="D181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P162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P135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P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O97" i="5"/>
  <c r="N97" i="5"/>
  <c r="M97" i="5"/>
  <c r="L97" i="5"/>
  <c r="J97" i="5"/>
  <c r="I97" i="5"/>
  <c r="H97" i="5"/>
  <c r="G97" i="5"/>
  <c r="F97" i="5"/>
  <c r="E97" i="5"/>
  <c r="D97" i="5"/>
  <c r="O93" i="5"/>
  <c r="N93" i="5"/>
  <c r="M93" i="5"/>
  <c r="L93" i="5"/>
  <c r="K93" i="5"/>
  <c r="J93" i="5"/>
  <c r="I93" i="5"/>
  <c r="H93" i="5"/>
  <c r="G93" i="5"/>
  <c r="F93" i="5"/>
  <c r="E93" i="5"/>
  <c r="D93" i="5"/>
  <c r="O85" i="5"/>
  <c r="N85" i="5"/>
  <c r="M85" i="5"/>
  <c r="L85" i="5"/>
  <c r="K85" i="5"/>
  <c r="J85" i="5"/>
  <c r="I85" i="5"/>
  <c r="H85" i="5"/>
  <c r="G85" i="5"/>
  <c r="F85" i="5"/>
  <c r="E85" i="5"/>
  <c r="D85" i="5"/>
  <c r="P78" i="5"/>
  <c r="O77" i="5"/>
  <c r="N77" i="5"/>
  <c r="M77" i="5"/>
  <c r="L77" i="5"/>
  <c r="K77" i="5"/>
  <c r="J77" i="5"/>
  <c r="I77" i="5"/>
  <c r="H77" i="5"/>
  <c r="G77" i="5"/>
  <c r="F77" i="5"/>
  <c r="E77" i="5"/>
  <c r="D77" i="5"/>
  <c r="O71" i="5"/>
  <c r="N71" i="5"/>
  <c r="M71" i="5"/>
  <c r="L71" i="5"/>
  <c r="K71" i="5"/>
  <c r="J71" i="5"/>
  <c r="I71" i="5"/>
  <c r="H71" i="5"/>
  <c r="G71" i="5"/>
  <c r="F71" i="5"/>
  <c r="E71" i="5"/>
  <c r="D71" i="5"/>
  <c r="O67" i="5"/>
  <c r="N67" i="5"/>
  <c r="M67" i="5"/>
  <c r="L67" i="5"/>
  <c r="K67" i="5"/>
  <c r="J67" i="5"/>
  <c r="I67" i="5"/>
  <c r="H67" i="5"/>
  <c r="G67" i="5"/>
  <c r="F67" i="5"/>
  <c r="E67" i="5"/>
  <c r="D67" i="5"/>
  <c r="O59" i="5"/>
  <c r="N59" i="5"/>
  <c r="M59" i="5"/>
  <c r="L59" i="5"/>
  <c r="K59" i="5"/>
  <c r="J59" i="5"/>
  <c r="I59" i="5"/>
  <c r="H59" i="5"/>
  <c r="G59" i="5"/>
  <c r="F59" i="5"/>
  <c r="E59" i="5"/>
  <c r="D59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O44" i="5"/>
  <c r="N44" i="5"/>
  <c r="M44" i="5"/>
  <c r="L44" i="5"/>
  <c r="K44" i="5"/>
  <c r="J44" i="5"/>
  <c r="I44" i="5"/>
  <c r="H44" i="5"/>
  <c r="G44" i="5"/>
  <c r="F44" i="5"/>
  <c r="E44" i="5"/>
  <c r="D44" i="5"/>
  <c r="O40" i="5"/>
  <c r="N40" i="5"/>
  <c r="M40" i="5"/>
  <c r="L40" i="5"/>
  <c r="K40" i="5"/>
  <c r="J40" i="5"/>
  <c r="I40" i="5"/>
  <c r="H40" i="5"/>
  <c r="G40" i="5"/>
  <c r="F40" i="5"/>
  <c r="E40" i="5"/>
  <c r="D40" i="5"/>
  <c r="O32" i="5"/>
  <c r="N32" i="5"/>
  <c r="M32" i="5"/>
  <c r="L32" i="5"/>
  <c r="K32" i="5"/>
  <c r="J32" i="5"/>
  <c r="I32" i="5"/>
  <c r="H32" i="5"/>
  <c r="G32" i="5"/>
  <c r="F32" i="5"/>
  <c r="E32" i="5"/>
  <c r="D32" i="5"/>
  <c r="J40" i="1"/>
  <c r="I44" i="1"/>
  <c r="P302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P272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P244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P217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P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O181" i="4"/>
  <c r="N181" i="4"/>
  <c r="M181" i="4"/>
  <c r="L181" i="4"/>
  <c r="J181" i="4"/>
  <c r="I181" i="4"/>
  <c r="H181" i="4"/>
  <c r="G181" i="4"/>
  <c r="F181" i="4"/>
  <c r="E181" i="4"/>
  <c r="D181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P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P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P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O97" i="4"/>
  <c r="N97" i="4"/>
  <c r="M97" i="4"/>
  <c r="L97" i="4"/>
  <c r="J97" i="4"/>
  <c r="I97" i="4"/>
  <c r="H97" i="4"/>
  <c r="G97" i="4"/>
  <c r="F97" i="4"/>
  <c r="E97" i="4"/>
  <c r="D97" i="4"/>
  <c r="O93" i="4"/>
  <c r="N93" i="4"/>
  <c r="M93" i="4"/>
  <c r="L93" i="4"/>
  <c r="K93" i="4"/>
  <c r="J93" i="4"/>
  <c r="I93" i="4"/>
  <c r="H93" i="4"/>
  <c r="G93" i="4"/>
  <c r="F93" i="4"/>
  <c r="E93" i="4"/>
  <c r="D93" i="4"/>
  <c r="O85" i="4"/>
  <c r="N85" i="4"/>
  <c r="M85" i="4"/>
  <c r="L85" i="4"/>
  <c r="K85" i="4"/>
  <c r="J85" i="4"/>
  <c r="I85" i="4"/>
  <c r="H85" i="4"/>
  <c r="G85" i="4"/>
  <c r="F85" i="4"/>
  <c r="E85" i="4"/>
  <c r="D85" i="4"/>
  <c r="P78" i="4"/>
  <c r="O77" i="4"/>
  <c r="N77" i="4"/>
  <c r="M77" i="4"/>
  <c r="L77" i="4"/>
  <c r="K77" i="4"/>
  <c r="J77" i="4"/>
  <c r="I77" i="4"/>
  <c r="H77" i="4"/>
  <c r="G77" i="4"/>
  <c r="F77" i="4"/>
  <c r="E77" i="4"/>
  <c r="D77" i="4"/>
  <c r="O71" i="4"/>
  <c r="N71" i="4"/>
  <c r="M71" i="4"/>
  <c r="L71" i="4"/>
  <c r="K71" i="4"/>
  <c r="J71" i="4"/>
  <c r="I71" i="4"/>
  <c r="H71" i="4"/>
  <c r="G71" i="4"/>
  <c r="F71" i="4"/>
  <c r="E71" i="4"/>
  <c r="D71" i="4"/>
  <c r="O67" i="4"/>
  <c r="N67" i="4"/>
  <c r="M67" i="4"/>
  <c r="L67" i="4"/>
  <c r="K67" i="4"/>
  <c r="J67" i="4"/>
  <c r="I67" i="4"/>
  <c r="H67" i="4"/>
  <c r="G67" i="4"/>
  <c r="F67" i="4"/>
  <c r="E67" i="4"/>
  <c r="D67" i="4"/>
  <c r="O59" i="4"/>
  <c r="N59" i="4"/>
  <c r="M59" i="4"/>
  <c r="L59" i="4"/>
  <c r="K59" i="4"/>
  <c r="J59" i="4"/>
  <c r="I59" i="4"/>
  <c r="H59" i="4"/>
  <c r="G59" i="4"/>
  <c r="F59" i="4"/>
  <c r="E59" i="4"/>
  <c r="D59" i="4"/>
  <c r="P52" i="4"/>
  <c r="O51" i="4"/>
  <c r="N51" i="4"/>
  <c r="M51" i="4"/>
  <c r="L51" i="4"/>
  <c r="K51" i="4"/>
  <c r="J51" i="4"/>
  <c r="I51" i="4"/>
  <c r="H51" i="4"/>
  <c r="G51" i="4"/>
  <c r="F51" i="4"/>
  <c r="E51" i="4"/>
  <c r="D51" i="4"/>
  <c r="O44" i="4"/>
  <c r="N44" i="4"/>
  <c r="M44" i="4"/>
  <c r="L44" i="4"/>
  <c r="K44" i="4"/>
  <c r="J44" i="4"/>
  <c r="I44" i="4"/>
  <c r="H44" i="4"/>
  <c r="G44" i="4"/>
  <c r="F44" i="4"/>
  <c r="E44" i="4"/>
  <c r="D44" i="4"/>
  <c r="O40" i="4"/>
  <c r="N40" i="4"/>
  <c r="M40" i="4"/>
  <c r="L40" i="4"/>
  <c r="K40" i="4"/>
  <c r="J40" i="4"/>
  <c r="I40" i="4"/>
  <c r="H40" i="4"/>
  <c r="G40" i="4"/>
  <c r="F40" i="4"/>
  <c r="E40" i="4"/>
  <c r="D40" i="4"/>
  <c r="O32" i="4"/>
  <c r="N32" i="4"/>
  <c r="M32" i="4"/>
  <c r="L32" i="4"/>
  <c r="K32" i="4"/>
  <c r="J32" i="4"/>
  <c r="I32" i="4"/>
  <c r="H32" i="4"/>
  <c r="G32" i="4"/>
  <c r="F32" i="4"/>
  <c r="E32" i="4"/>
  <c r="D32" i="4"/>
  <c r="I78" i="4" l="1"/>
  <c r="N303" i="6"/>
  <c r="J303" i="6"/>
  <c r="F303" i="6"/>
  <c r="G106" i="4"/>
  <c r="K106" i="4"/>
  <c r="E106" i="5"/>
  <c r="I106" i="5"/>
  <c r="G187" i="5"/>
  <c r="K187" i="5"/>
  <c r="E106" i="4"/>
  <c r="I106" i="4"/>
  <c r="G187" i="4"/>
  <c r="K187" i="4"/>
  <c r="G106" i="5"/>
  <c r="K106" i="5"/>
  <c r="E187" i="5"/>
  <c r="I187" i="5"/>
  <c r="E52" i="4"/>
  <c r="M52" i="4"/>
  <c r="L244" i="4"/>
  <c r="K272" i="4"/>
  <c r="O303" i="6"/>
  <c r="K303" i="6"/>
  <c r="G303" i="6"/>
  <c r="L303" i="6"/>
  <c r="H303" i="6"/>
  <c r="D303" i="6"/>
  <c r="I52" i="4"/>
  <c r="H135" i="4"/>
  <c r="O272" i="4"/>
  <c r="D52" i="5"/>
  <c r="F52" i="5"/>
  <c r="H52" i="5"/>
  <c r="J52" i="5"/>
  <c r="L52" i="5"/>
  <c r="N52" i="5"/>
  <c r="E78" i="5"/>
  <c r="G78" i="5"/>
  <c r="I78" i="5"/>
  <c r="K78" i="5"/>
  <c r="M78" i="5"/>
  <c r="O78" i="5"/>
  <c r="M106" i="5"/>
  <c r="O106" i="5"/>
  <c r="D135" i="5"/>
  <c r="F135" i="5"/>
  <c r="H135" i="5"/>
  <c r="J135" i="5"/>
  <c r="L135" i="5"/>
  <c r="N135" i="5"/>
  <c r="E162" i="5"/>
  <c r="G162" i="5"/>
  <c r="I162" i="5"/>
  <c r="K162" i="5"/>
  <c r="M162" i="5"/>
  <c r="O162" i="5"/>
  <c r="M187" i="5"/>
  <c r="O187" i="5"/>
  <c r="D217" i="5"/>
  <c r="F217" i="5"/>
  <c r="H217" i="5"/>
  <c r="J217" i="5"/>
  <c r="L217" i="5"/>
  <c r="N217" i="5"/>
  <c r="E244" i="5"/>
  <c r="G244" i="5"/>
  <c r="I244" i="5"/>
  <c r="K244" i="5"/>
  <c r="M244" i="5"/>
  <c r="O244" i="5"/>
  <c r="E302" i="5"/>
  <c r="G302" i="5"/>
  <c r="I302" i="5"/>
  <c r="K302" i="5"/>
  <c r="M302" i="5"/>
  <c r="M303" i="5" s="1"/>
  <c r="O302" i="5"/>
  <c r="N162" i="4"/>
  <c r="H244" i="4"/>
  <c r="E52" i="5"/>
  <c r="G52" i="5"/>
  <c r="I52" i="5"/>
  <c r="K52" i="5"/>
  <c r="M52" i="5"/>
  <c r="O52" i="5"/>
  <c r="D78" i="5"/>
  <c r="F78" i="5"/>
  <c r="H78" i="5"/>
  <c r="J78" i="5"/>
  <c r="L78" i="5"/>
  <c r="N78" i="5"/>
  <c r="E135" i="5"/>
  <c r="G135" i="5"/>
  <c r="I135" i="5"/>
  <c r="K135" i="5"/>
  <c r="M135" i="5"/>
  <c r="O135" i="5"/>
  <c r="D162" i="5"/>
  <c r="F162" i="5"/>
  <c r="H162" i="5"/>
  <c r="J162" i="5"/>
  <c r="L162" i="5"/>
  <c r="N162" i="5"/>
  <c r="E217" i="5"/>
  <c r="G217" i="5"/>
  <c r="I217" i="5"/>
  <c r="K217" i="5"/>
  <c r="M217" i="5"/>
  <c r="O217" i="5"/>
  <c r="D244" i="5"/>
  <c r="F244" i="5"/>
  <c r="H244" i="5"/>
  <c r="J244" i="5"/>
  <c r="L244" i="5"/>
  <c r="N244" i="5"/>
  <c r="E272" i="5"/>
  <c r="G272" i="5"/>
  <c r="G303" i="5" s="1"/>
  <c r="I272" i="5"/>
  <c r="K272" i="5"/>
  <c r="M272" i="5"/>
  <c r="O272" i="5"/>
  <c r="D302" i="5"/>
  <c r="F302" i="5"/>
  <c r="H302" i="5"/>
  <c r="J302" i="5"/>
  <c r="L302" i="5"/>
  <c r="N302" i="5"/>
  <c r="M303" i="6"/>
  <c r="I303" i="6"/>
  <c r="E303" i="6"/>
  <c r="P303" i="5"/>
  <c r="D272" i="5"/>
  <c r="F272" i="5"/>
  <c r="H272" i="5"/>
  <c r="J272" i="5"/>
  <c r="L272" i="5"/>
  <c r="N272" i="5"/>
  <c r="O303" i="5"/>
  <c r="D106" i="5"/>
  <c r="D303" i="5" s="1"/>
  <c r="F106" i="5"/>
  <c r="H106" i="5"/>
  <c r="J106" i="5"/>
  <c r="L106" i="5"/>
  <c r="N106" i="5"/>
  <c r="D187" i="5"/>
  <c r="F187" i="5"/>
  <c r="H187" i="5"/>
  <c r="H303" i="5" s="1"/>
  <c r="J187" i="5"/>
  <c r="J303" i="5" s="1"/>
  <c r="L187" i="5"/>
  <c r="N187" i="5"/>
  <c r="D52" i="4"/>
  <c r="H52" i="4"/>
  <c r="L52" i="4"/>
  <c r="F78" i="4"/>
  <c r="J78" i="4"/>
  <c r="O106" i="4"/>
  <c r="D135" i="4"/>
  <c r="N135" i="4"/>
  <c r="F52" i="4"/>
  <c r="J52" i="4"/>
  <c r="N52" i="4"/>
  <c r="D78" i="4"/>
  <c r="H78" i="4"/>
  <c r="L78" i="4"/>
  <c r="N78" i="4"/>
  <c r="H106" i="4"/>
  <c r="M106" i="4"/>
  <c r="F135" i="4"/>
  <c r="J135" i="4"/>
  <c r="L135" i="4"/>
  <c r="F162" i="4"/>
  <c r="D217" i="4"/>
  <c r="F217" i="4"/>
  <c r="H217" i="4"/>
  <c r="J217" i="4"/>
  <c r="L217" i="4"/>
  <c r="N217" i="4"/>
  <c r="E244" i="4"/>
  <c r="G244" i="4"/>
  <c r="I244" i="4"/>
  <c r="K244" i="4"/>
  <c r="M244" i="4"/>
  <c r="O244" i="4"/>
  <c r="D272" i="4"/>
  <c r="F272" i="4"/>
  <c r="H272" i="4"/>
  <c r="J272" i="4"/>
  <c r="L272" i="4"/>
  <c r="N272" i="4"/>
  <c r="E302" i="4"/>
  <c r="G302" i="4"/>
  <c r="I302" i="4"/>
  <c r="K302" i="4"/>
  <c r="M302" i="4"/>
  <c r="O302" i="4"/>
  <c r="G52" i="4"/>
  <c r="K52" i="4"/>
  <c r="O52" i="4"/>
  <c r="E78" i="4"/>
  <c r="G78" i="4"/>
  <c r="K78" i="4"/>
  <c r="M78" i="4"/>
  <c r="O78" i="4"/>
  <c r="D106" i="4"/>
  <c r="F106" i="4"/>
  <c r="J106" i="4"/>
  <c r="L106" i="4"/>
  <c r="N106" i="4"/>
  <c r="E135" i="4"/>
  <c r="G135" i="4"/>
  <c r="I135" i="4"/>
  <c r="K135" i="4"/>
  <c r="M135" i="4"/>
  <c r="O135" i="4"/>
  <c r="D187" i="4"/>
  <c r="F187" i="4"/>
  <c r="H187" i="4"/>
  <c r="L187" i="4"/>
  <c r="N187" i="4"/>
  <c r="E217" i="4"/>
  <c r="G217" i="4"/>
  <c r="I217" i="4"/>
  <c r="K217" i="4"/>
  <c r="M217" i="4"/>
  <c r="O217" i="4"/>
  <c r="D244" i="4"/>
  <c r="F244" i="4"/>
  <c r="J244" i="4"/>
  <c r="N244" i="4"/>
  <c r="E272" i="4"/>
  <c r="G272" i="4"/>
  <c r="I272" i="4"/>
  <c r="M272" i="4"/>
  <c r="D302" i="4"/>
  <c r="F302" i="4"/>
  <c r="H302" i="4"/>
  <c r="J302" i="4"/>
  <c r="L302" i="4"/>
  <c r="N302" i="4"/>
  <c r="P303" i="4"/>
  <c r="J187" i="4"/>
  <c r="E187" i="4"/>
  <c r="I187" i="4"/>
  <c r="M187" i="4"/>
  <c r="E162" i="4"/>
  <c r="I162" i="4"/>
  <c r="M162" i="4"/>
  <c r="J162" i="4"/>
  <c r="G162" i="4"/>
  <c r="K162" i="4"/>
  <c r="O162" i="4"/>
  <c r="D162" i="4"/>
  <c r="H162" i="4"/>
  <c r="L162" i="4"/>
  <c r="O187" i="4"/>
  <c r="P299" i="1"/>
  <c r="P270" i="1"/>
  <c r="P242" i="1"/>
  <c r="P215" i="1"/>
  <c r="P185" i="1"/>
  <c r="P161" i="1"/>
  <c r="P135" i="1"/>
  <c r="P106" i="1"/>
  <c r="P78" i="1"/>
  <c r="P52" i="1"/>
  <c r="L303" i="5" l="1"/>
  <c r="E303" i="5"/>
  <c r="N303" i="5"/>
  <c r="F303" i="5"/>
  <c r="K303" i="5"/>
  <c r="D303" i="4"/>
  <c r="I303" i="5"/>
  <c r="G303" i="4"/>
  <c r="N303" i="4"/>
  <c r="I303" i="4"/>
  <c r="H303" i="4"/>
  <c r="F303" i="4"/>
  <c r="K303" i="4"/>
  <c r="L303" i="4"/>
  <c r="E303" i="4"/>
  <c r="J303" i="4"/>
  <c r="M303" i="4"/>
  <c r="O303" i="4"/>
  <c r="P300" i="1"/>
  <c r="F51" i="1"/>
  <c r="I59" i="1" l="1"/>
  <c r="E298" i="1" l="1"/>
  <c r="F298" i="1"/>
  <c r="G298" i="1"/>
  <c r="H298" i="1"/>
  <c r="I298" i="1"/>
  <c r="J298" i="1"/>
  <c r="K298" i="1"/>
  <c r="L298" i="1"/>
  <c r="M298" i="1"/>
  <c r="N298" i="1"/>
  <c r="O298" i="1"/>
  <c r="D298" i="1"/>
  <c r="E290" i="1"/>
  <c r="F290" i="1"/>
  <c r="G290" i="1"/>
  <c r="H290" i="1"/>
  <c r="I290" i="1"/>
  <c r="J290" i="1"/>
  <c r="K290" i="1"/>
  <c r="L290" i="1"/>
  <c r="M290" i="1"/>
  <c r="N290" i="1"/>
  <c r="O290" i="1"/>
  <c r="D290" i="1"/>
  <c r="E286" i="1"/>
  <c r="F286" i="1"/>
  <c r="G286" i="1"/>
  <c r="H286" i="1"/>
  <c r="I286" i="1"/>
  <c r="J286" i="1"/>
  <c r="K286" i="1"/>
  <c r="L286" i="1"/>
  <c r="M286" i="1"/>
  <c r="N286" i="1"/>
  <c r="O286" i="1"/>
  <c r="D286" i="1"/>
  <c r="E278" i="1"/>
  <c r="F278" i="1"/>
  <c r="G278" i="1"/>
  <c r="H278" i="1"/>
  <c r="I278" i="1"/>
  <c r="J278" i="1"/>
  <c r="K278" i="1"/>
  <c r="L278" i="1"/>
  <c r="M278" i="1"/>
  <c r="N278" i="1"/>
  <c r="O278" i="1"/>
  <c r="D278" i="1"/>
  <c r="E269" i="1"/>
  <c r="F269" i="1"/>
  <c r="G269" i="1"/>
  <c r="H269" i="1"/>
  <c r="I269" i="1"/>
  <c r="J269" i="1"/>
  <c r="K269" i="1"/>
  <c r="L269" i="1"/>
  <c r="M269" i="1"/>
  <c r="N269" i="1"/>
  <c r="O269" i="1"/>
  <c r="D269" i="1"/>
  <c r="E261" i="1"/>
  <c r="F261" i="1"/>
  <c r="G261" i="1"/>
  <c r="H261" i="1"/>
  <c r="I261" i="1"/>
  <c r="J261" i="1"/>
  <c r="K261" i="1"/>
  <c r="L261" i="1"/>
  <c r="M261" i="1"/>
  <c r="N261" i="1"/>
  <c r="O261" i="1"/>
  <c r="D261" i="1"/>
  <c r="E257" i="1"/>
  <c r="F257" i="1"/>
  <c r="G257" i="1"/>
  <c r="H257" i="1"/>
  <c r="I257" i="1"/>
  <c r="J257" i="1"/>
  <c r="K257" i="1"/>
  <c r="L257" i="1"/>
  <c r="M257" i="1"/>
  <c r="N257" i="1"/>
  <c r="O257" i="1"/>
  <c r="D257" i="1"/>
  <c r="E249" i="1"/>
  <c r="F249" i="1"/>
  <c r="G249" i="1"/>
  <c r="H249" i="1"/>
  <c r="I249" i="1"/>
  <c r="J249" i="1"/>
  <c r="K249" i="1"/>
  <c r="L249" i="1"/>
  <c r="M249" i="1"/>
  <c r="N249" i="1"/>
  <c r="O249" i="1"/>
  <c r="D249" i="1"/>
  <c r="E241" i="1"/>
  <c r="F241" i="1"/>
  <c r="G241" i="1"/>
  <c r="H241" i="1"/>
  <c r="I241" i="1"/>
  <c r="J241" i="1"/>
  <c r="K241" i="1"/>
  <c r="L241" i="1"/>
  <c r="M241" i="1"/>
  <c r="N241" i="1"/>
  <c r="O241" i="1"/>
  <c r="D241" i="1"/>
  <c r="E234" i="1"/>
  <c r="F234" i="1"/>
  <c r="G234" i="1"/>
  <c r="H234" i="1"/>
  <c r="I234" i="1"/>
  <c r="J234" i="1"/>
  <c r="K234" i="1"/>
  <c r="L234" i="1"/>
  <c r="M234" i="1"/>
  <c r="N234" i="1"/>
  <c r="O234" i="1"/>
  <c r="D234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2" i="1"/>
  <c r="F222" i="1"/>
  <c r="G222" i="1"/>
  <c r="H222" i="1"/>
  <c r="I222" i="1"/>
  <c r="J222" i="1"/>
  <c r="K222" i="1"/>
  <c r="L222" i="1"/>
  <c r="M222" i="1"/>
  <c r="N222" i="1"/>
  <c r="O222" i="1"/>
  <c r="D222" i="1"/>
  <c r="E214" i="1"/>
  <c r="F214" i="1"/>
  <c r="G214" i="1"/>
  <c r="H214" i="1"/>
  <c r="I214" i="1"/>
  <c r="J214" i="1"/>
  <c r="K214" i="1"/>
  <c r="L214" i="1"/>
  <c r="M214" i="1"/>
  <c r="N214" i="1"/>
  <c r="O214" i="1"/>
  <c r="D214" i="1"/>
  <c r="E205" i="1"/>
  <c r="F205" i="1"/>
  <c r="G205" i="1"/>
  <c r="H205" i="1"/>
  <c r="I205" i="1"/>
  <c r="J205" i="1"/>
  <c r="K205" i="1"/>
  <c r="L205" i="1"/>
  <c r="M205" i="1"/>
  <c r="N205" i="1"/>
  <c r="O205" i="1"/>
  <c r="D205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O179" i="1"/>
  <c r="N179" i="1"/>
  <c r="M179" i="1"/>
  <c r="L179" i="1"/>
  <c r="J179" i="1"/>
  <c r="I179" i="1"/>
  <c r="H179" i="1"/>
  <c r="G179" i="1"/>
  <c r="F179" i="1"/>
  <c r="E179" i="1"/>
  <c r="D179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60" i="1"/>
  <c r="F160" i="1"/>
  <c r="G160" i="1"/>
  <c r="H160" i="1"/>
  <c r="I160" i="1"/>
  <c r="J160" i="1"/>
  <c r="K160" i="1"/>
  <c r="L160" i="1"/>
  <c r="M160" i="1"/>
  <c r="N160" i="1"/>
  <c r="O160" i="1"/>
  <c r="D160" i="1"/>
  <c r="E153" i="1"/>
  <c r="F153" i="1"/>
  <c r="G153" i="1"/>
  <c r="H153" i="1"/>
  <c r="I153" i="1"/>
  <c r="J153" i="1"/>
  <c r="K153" i="1"/>
  <c r="L153" i="1"/>
  <c r="M153" i="1"/>
  <c r="N153" i="1"/>
  <c r="O153" i="1"/>
  <c r="D153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142" i="1"/>
  <c r="F142" i="1"/>
  <c r="G142" i="1"/>
  <c r="H142" i="1"/>
  <c r="I142" i="1"/>
  <c r="J142" i="1"/>
  <c r="K142" i="1"/>
  <c r="L142" i="1"/>
  <c r="M142" i="1"/>
  <c r="N142" i="1"/>
  <c r="O142" i="1"/>
  <c r="D142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E126" i="1"/>
  <c r="F126" i="1"/>
  <c r="G126" i="1"/>
  <c r="H126" i="1"/>
  <c r="I126" i="1"/>
  <c r="J126" i="1"/>
  <c r="K126" i="1"/>
  <c r="L126" i="1"/>
  <c r="M126" i="1"/>
  <c r="N126" i="1"/>
  <c r="O126" i="1"/>
  <c r="D126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7" i="1"/>
  <c r="N97" i="1"/>
  <c r="M97" i="1"/>
  <c r="L97" i="1"/>
  <c r="J97" i="1"/>
  <c r="I97" i="1"/>
  <c r="H97" i="1"/>
  <c r="G97" i="1"/>
  <c r="F97" i="1"/>
  <c r="E97" i="1"/>
  <c r="D97" i="1"/>
  <c r="O93" i="1"/>
  <c r="N93" i="1"/>
  <c r="M93" i="1"/>
  <c r="L93" i="1"/>
  <c r="K93" i="1"/>
  <c r="J93" i="1"/>
  <c r="I93" i="1"/>
  <c r="H93" i="1"/>
  <c r="G93" i="1"/>
  <c r="F93" i="1"/>
  <c r="E93" i="1"/>
  <c r="D93" i="1"/>
  <c r="O85" i="1"/>
  <c r="N85" i="1"/>
  <c r="M85" i="1"/>
  <c r="L85" i="1"/>
  <c r="K85" i="1"/>
  <c r="J85" i="1"/>
  <c r="I85" i="1"/>
  <c r="H85" i="1"/>
  <c r="G85" i="1"/>
  <c r="F85" i="1"/>
  <c r="E85" i="1"/>
  <c r="D85" i="1"/>
  <c r="O77" i="1"/>
  <c r="N77" i="1"/>
  <c r="M77" i="1"/>
  <c r="L77" i="1"/>
  <c r="K77" i="1"/>
  <c r="J77" i="1"/>
  <c r="I77" i="1"/>
  <c r="H77" i="1"/>
  <c r="G77" i="1"/>
  <c r="F77" i="1"/>
  <c r="E77" i="1"/>
  <c r="D77" i="1"/>
  <c r="O71" i="1"/>
  <c r="N71" i="1"/>
  <c r="M71" i="1"/>
  <c r="L71" i="1"/>
  <c r="K71" i="1"/>
  <c r="J71" i="1"/>
  <c r="I71" i="1"/>
  <c r="H71" i="1"/>
  <c r="G71" i="1"/>
  <c r="F71" i="1"/>
  <c r="E71" i="1"/>
  <c r="D71" i="1"/>
  <c r="O67" i="1"/>
  <c r="N67" i="1"/>
  <c r="M67" i="1"/>
  <c r="L67" i="1"/>
  <c r="K67" i="1"/>
  <c r="J67" i="1"/>
  <c r="I67" i="1"/>
  <c r="H67" i="1"/>
  <c r="G67" i="1"/>
  <c r="F67" i="1"/>
  <c r="E67" i="1"/>
  <c r="D67" i="1"/>
  <c r="O59" i="1"/>
  <c r="N59" i="1"/>
  <c r="M59" i="1"/>
  <c r="L59" i="1"/>
  <c r="K59" i="1"/>
  <c r="J59" i="1"/>
  <c r="H59" i="1"/>
  <c r="G59" i="1"/>
  <c r="F59" i="1"/>
  <c r="E59" i="1"/>
  <c r="D59" i="1"/>
  <c r="O51" i="1"/>
  <c r="N51" i="1"/>
  <c r="M51" i="1"/>
  <c r="L51" i="1"/>
  <c r="K51" i="1"/>
  <c r="J51" i="1"/>
  <c r="I51" i="1"/>
  <c r="H51" i="1"/>
  <c r="G51" i="1"/>
  <c r="E51" i="1"/>
  <c r="D51" i="1"/>
  <c r="O44" i="1"/>
  <c r="N44" i="1"/>
  <c r="M44" i="1"/>
  <c r="L44" i="1"/>
  <c r="K44" i="1"/>
  <c r="J44" i="1"/>
  <c r="H44" i="1"/>
  <c r="G44" i="1"/>
  <c r="F44" i="1"/>
  <c r="E44" i="1"/>
  <c r="D44" i="1"/>
  <c r="O40" i="1"/>
  <c r="N40" i="1"/>
  <c r="M40" i="1"/>
  <c r="L40" i="1"/>
  <c r="K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E185" i="1" l="1"/>
  <c r="I185" i="1"/>
  <c r="D78" i="1"/>
  <c r="F185" i="1"/>
  <c r="J185" i="1"/>
  <c r="D135" i="1"/>
  <c r="M185" i="1"/>
  <c r="K215" i="1"/>
  <c r="K242" i="1"/>
  <c r="O270" i="1"/>
  <c r="G270" i="1"/>
  <c r="O299" i="1"/>
  <c r="K299" i="1"/>
  <c r="G299" i="1"/>
  <c r="O135" i="1"/>
  <c r="G135" i="1"/>
  <c r="N185" i="1"/>
  <c r="N242" i="1"/>
  <c r="J242" i="1"/>
  <c r="F242" i="1"/>
  <c r="N270" i="1"/>
  <c r="J270" i="1"/>
  <c r="F270" i="1"/>
  <c r="N299" i="1"/>
  <c r="J299" i="1"/>
  <c r="F299" i="1"/>
  <c r="N135" i="1"/>
  <c r="J135" i="1"/>
  <c r="F135" i="1"/>
  <c r="G185" i="1"/>
  <c r="K185" i="1"/>
  <c r="O185" i="1"/>
  <c r="I270" i="1"/>
  <c r="E270" i="1"/>
  <c r="I299" i="1"/>
  <c r="E299" i="1"/>
  <c r="H135" i="1"/>
  <c r="K270" i="1"/>
  <c r="K135" i="1"/>
  <c r="K106" i="1"/>
  <c r="I135" i="1"/>
  <c r="E135" i="1"/>
  <c r="D185" i="1"/>
  <c r="H185" i="1"/>
  <c r="L185" i="1"/>
  <c r="H242" i="1"/>
  <c r="D270" i="1"/>
  <c r="H270" i="1"/>
  <c r="D299" i="1"/>
  <c r="H299" i="1"/>
  <c r="O242" i="1"/>
  <c r="I242" i="1"/>
  <c r="G242" i="1"/>
  <c r="E242" i="1"/>
  <c r="D242" i="1"/>
  <c r="O161" i="1"/>
  <c r="K161" i="1"/>
  <c r="I161" i="1"/>
  <c r="G161" i="1"/>
  <c r="E161" i="1"/>
  <c r="D161" i="1"/>
  <c r="N161" i="1"/>
  <c r="J161" i="1"/>
  <c r="H161" i="1"/>
  <c r="F161" i="1"/>
  <c r="K78" i="1"/>
  <c r="I78" i="1"/>
  <c r="O78" i="1"/>
  <c r="M78" i="1"/>
  <c r="L161" i="1"/>
  <c r="M161" i="1"/>
  <c r="M135" i="1"/>
  <c r="L135" i="1"/>
  <c r="M242" i="1"/>
  <c r="L242" i="1"/>
  <c r="M270" i="1"/>
  <c r="L270" i="1"/>
  <c r="M299" i="1"/>
  <c r="L299" i="1"/>
  <c r="J215" i="1"/>
  <c r="I215" i="1"/>
  <c r="O215" i="1"/>
  <c r="N215" i="1"/>
  <c r="M215" i="1"/>
  <c r="L215" i="1"/>
  <c r="H215" i="1"/>
  <c r="G215" i="1"/>
  <c r="F215" i="1"/>
  <c r="E215" i="1"/>
  <c r="D215" i="1"/>
  <c r="G78" i="1"/>
  <c r="G106" i="1"/>
  <c r="I106" i="1"/>
  <c r="M106" i="1"/>
  <c r="O106" i="1"/>
  <c r="N106" i="1"/>
  <c r="L106" i="1"/>
  <c r="J106" i="1"/>
  <c r="H106" i="1"/>
  <c r="F106" i="1"/>
  <c r="E106" i="1"/>
  <c r="D106" i="1"/>
  <c r="F78" i="1"/>
  <c r="N78" i="1"/>
  <c r="L78" i="1"/>
  <c r="J78" i="1"/>
  <c r="H78" i="1"/>
  <c r="E78" i="1"/>
  <c r="K52" i="1"/>
  <c r="M52" i="1"/>
  <c r="I52" i="1"/>
  <c r="E52" i="1"/>
  <c r="J52" i="1"/>
  <c r="G52" i="1"/>
  <c r="F52" i="1"/>
  <c r="N52" i="1"/>
  <c r="L52" i="1"/>
  <c r="H52" i="1"/>
  <c r="O52" i="1"/>
  <c r="D52" i="1"/>
  <c r="K300" i="1" l="1"/>
  <c r="O300" i="1"/>
  <c r="I300" i="1"/>
  <c r="N300" i="1"/>
  <c r="E300" i="1"/>
  <c r="J300" i="1"/>
  <c r="M300" i="1"/>
  <c r="G300" i="1"/>
  <c r="L300" i="1"/>
  <c r="F300" i="1"/>
  <c r="D300" i="1"/>
  <c r="H300" i="1"/>
</calcChain>
</file>

<file path=xl/sharedStrings.xml><?xml version="1.0" encoding="utf-8"?>
<sst xmlns="http://schemas.openxmlformats.org/spreadsheetml/2006/main" count="2801" uniqueCount="352">
  <si>
    <t xml:space="preserve">Муниципальное бюджетное общеобразовательное </t>
  </si>
  <si>
    <t>учреждение «Средняя общеобразовательная школа»</t>
  </si>
  <si>
    <t>ГО ЗАТО Сибирский Алтайского края</t>
  </si>
  <si>
    <t>Примерное десятидневное меню и пищевая ценность</t>
  </si>
  <si>
    <t xml:space="preserve">приготовляемых блюд для организации питания детей </t>
  </si>
  <si>
    <t>Сезон: осенне-зимний </t>
  </si>
  <si>
    <t xml:space="preserve"> № рец.,сборник.</t>
  </si>
  <si>
    <t>Прием пищи, наименование блюда</t>
  </si>
  <si>
    <t>Масса порции</t>
  </si>
  <si>
    <t>Пищевые вещества (г)</t>
  </si>
  <si>
    <t>Энергети- ческая ценность (ккал)</t>
  </si>
  <si>
    <t>Витамины (мг)</t>
  </si>
  <si>
    <t>Минеральные вещества (мг)</t>
  </si>
  <si>
    <t>С 12 до 18 лет</t>
  </si>
  <si>
    <t>Б</t>
  </si>
  <si>
    <t>Ж</t>
  </si>
  <si>
    <t>У</t>
  </si>
  <si>
    <t>B 1</t>
  </si>
  <si>
    <t>C</t>
  </si>
  <si>
    <t>A</t>
  </si>
  <si>
    <t>E</t>
  </si>
  <si>
    <t>Ca</t>
  </si>
  <si>
    <t>P</t>
  </si>
  <si>
    <t>Mg</t>
  </si>
  <si>
    <t>Fe</t>
  </si>
  <si>
    <t>День 1-Завтрак</t>
  </si>
  <si>
    <t>Каша молочная манная</t>
  </si>
  <si>
    <t>Сыр полутвердый</t>
  </si>
  <si>
    <t>ПР</t>
  </si>
  <si>
    <t>Хлеб</t>
  </si>
  <si>
    <t>686 сб.шк 2004 г.</t>
  </si>
  <si>
    <t>Чай с сахаром и лимоном</t>
  </si>
  <si>
    <t>Итого</t>
  </si>
  <si>
    <t>Обед</t>
  </si>
  <si>
    <t>Салат из свежих помидор</t>
  </si>
  <si>
    <t>685 сб.шк 2004 г.</t>
  </si>
  <si>
    <t>Полдник</t>
  </si>
  <si>
    <t>Макаронные изделия отварные</t>
  </si>
  <si>
    <t>200/7</t>
  </si>
  <si>
    <t>Ужин</t>
  </si>
  <si>
    <t>ИТОГО ЗА ДЕНЬ</t>
  </si>
  <si>
    <t>День 5-Завтрак</t>
  </si>
  <si>
    <t>87 сб. 2002 г.</t>
  </si>
  <si>
    <t>Картофельное пюре</t>
  </si>
  <si>
    <t>382 сб.шк 2004 г.</t>
  </si>
  <si>
    <t>Рыба запеченная</t>
  </si>
  <si>
    <t>746 сб.шк 2004 г.</t>
  </si>
  <si>
    <t>Плов с мясом птицы</t>
  </si>
  <si>
    <t>Чай с сахаром</t>
  </si>
  <si>
    <t>Гуляш</t>
  </si>
  <si>
    <t>Компот из кураги</t>
  </si>
  <si>
    <t>181 сб.шк. 2015 г.</t>
  </si>
  <si>
    <t>15 сб.шк. 2015 г.</t>
  </si>
  <si>
    <t>Печенье сахарное</t>
  </si>
  <si>
    <t>23 сб.шк. 2015 г.</t>
  </si>
  <si>
    <t>88 сб.шк. 2015 г.</t>
  </si>
  <si>
    <t>Щи из свежей капусты с картофелем</t>
  </si>
  <si>
    <t>309 сб.шк. 2015 г.</t>
  </si>
  <si>
    <t>437 сб.шк 2004 г.</t>
  </si>
  <si>
    <t>348 сб.шк. 2015 г.</t>
  </si>
  <si>
    <t>422 сб.шк. 2015 г.</t>
  </si>
  <si>
    <t>Булочка ванильная</t>
  </si>
  <si>
    <t>389 сб.шк. 2015 г.</t>
  </si>
  <si>
    <t>Сок</t>
  </si>
  <si>
    <t>376 сб.шк 2015 г.</t>
  </si>
  <si>
    <t>145 сб.шк 2015 г.</t>
  </si>
  <si>
    <t>Картофель запеченный с луком</t>
  </si>
  <si>
    <t>374 сб.шк 2004 г.</t>
  </si>
  <si>
    <t>Рыба тушеная с овощами в томате</t>
  </si>
  <si>
    <t>406/466 сб.шк 2015 г.</t>
  </si>
  <si>
    <t>Пирог с яйцом и рисом</t>
  </si>
  <si>
    <t>338 сб.шк 2015 г.</t>
  </si>
  <si>
    <t>Фрукт (яблоко)</t>
  </si>
  <si>
    <t>День 2-Завтрак</t>
  </si>
  <si>
    <t>120 сб.шк 2015 г.</t>
  </si>
  <si>
    <t>Суп молочный с макаронными изделиями</t>
  </si>
  <si>
    <t>14 сб.шк 2015 г.</t>
  </si>
  <si>
    <t>Масло сливочное</t>
  </si>
  <si>
    <t>209 сб.шк 2015 г.</t>
  </si>
  <si>
    <t>Яйцо вареное</t>
  </si>
  <si>
    <t>1 шт(40г.)</t>
  </si>
  <si>
    <t xml:space="preserve">Чай с сахаром и молоком </t>
  </si>
  <si>
    <t>36 сб.шк 2015 г.</t>
  </si>
  <si>
    <t>Салат картофельный с сельдью</t>
  </si>
  <si>
    <t>96 сб.шк 2015 г.</t>
  </si>
  <si>
    <t>Рассольник ленинградский</t>
  </si>
  <si>
    <t>312 сб.шк 2015 г.</t>
  </si>
  <si>
    <t>279/332 сб.шк 2015 г.</t>
  </si>
  <si>
    <t>Тефтели с соусом</t>
  </si>
  <si>
    <t>342 сб.шк 2015 г.</t>
  </si>
  <si>
    <t>Компот из свежих фруктов</t>
  </si>
  <si>
    <t>426 сб.шк 2015 г.</t>
  </si>
  <si>
    <t>Булочка веснушка</t>
  </si>
  <si>
    <t>386 сб.шк 2015 г.</t>
  </si>
  <si>
    <t>Напиток кисломолочный «Ряженка»</t>
  </si>
  <si>
    <t>291 сб.шк 2015 г.</t>
  </si>
  <si>
    <t>738 сб.шк 2004 г.</t>
  </si>
  <si>
    <t>Пирог с яблоками</t>
  </si>
  <si>
    <t>День 3-Завтрак</t>
  </si>
  <si>
    <t>173 сб.шк 2015 г.</t>
  </si>
  <si>
    <t>Каша молочная полтавская</t>
  </si>
  <si>
    <t>112 сб. 2002 г.</t>
  </si>
  <si>
    <t>Шанежка наливная</t>
  </si>
  <si>
    <t>692 сб.шк 2004 г.</t>
  </si>
  <si>
    <t xml:space="preserve">Кофейный напиток </t>
  </si>
  <si>
    <t>140 сб.шк 2015 г.</t>
  </si>
  <si>
    <t>Суп картофельный с рыбными консервами</t>
  </si>
  <si>
    <t>302 сб.шк 2015 г.</t>
  </si>
  <si>
    <t>Каша гречневая</t>
  </si>
  <si>
    <t>271/331 сб.шк 2015 г.</t>
  </si>
  <si>
    <t>Котлета домашняя соусом</t>
  </si>
  <si>
    <t>648 сб.шк 2004 г.</t>
  </si>
  <si>
    <t>Кисель</t>
  </si>
  <si>
    <t>410/468 сб.шк 2015 г.</t>
  </si>
  <si>
    <t>Ватрушка с творогом</t>
  </si>
  <si>
    <t>Фрукт (Апельсин)</t>
  </si>
  <si>
    <t>436 сб.шк 2004 г.</t>
  </si>
  <si>
    <t>Жаркое по-домашнему</t>
  </si>
  <si>
    <t>430 сб.шк 2015 г.</t>
  </si>
  <si>
    <t>Булочка российская</t>
  </si>
  <si>
    <t>15 сб.шк 2015 г.</t>
  </si>
  <si>
    <t>Сыр плавленый</t>
  </si>
  <si>
    <t>День 4-Завтрак</t>
  </si>
  <si>
    <t>182 сб.шк 2015 г.</t>
  </si>
  <si>
    <t>Каша молочная пшенная</t>
  </si>
  <si>
    <t>424 сб.шк 2015 г.</t>
  </si>
  <si>
    <t>Булочка домашняя</t>
  </si>
  <si>
    <t>25 сб.шк 2004 г.</t>
  </si>
  <si>
    <t>Салат степной</t>
  </si>
  <si>
    <t>110 сб.шк 2004 г.</t>
  </si>
  <si>
    <t>Борщ с капустой и картофелем и сметаной</t>
  </si>
  <si>
    <t>143 сб.шк 2015 г.</t>
  </si>
  <si>
    <t>Рагу овощное</t>
  </si>
  <si>
    <t>288 сб.шк 2015 г.</t>
  </si>
  <si>
    <t>Мясо птицы отварное</t>
  </si>
  <si>
    <t>429 сб.шк. 2015 г.</t>
  </si>
  <si>
    <t>Булочка с изюмом</t>
  </si>
  <si>
    <t>385 сб.шк 2005 г.</t>
  </si>
  <si>
    <t>Молоко кипяченое 3,2%</t>
  </si>
  <si>
    <t>139 сб.шк 2015 г.</t>
  </si>
  <si>
    <t>Капуста тушеная</t>
  </si>
  <si>
    <t>406 сб.шк 2015 г.</t>
  </si>
  <si>
    <t>Пирог с картофелем</t>
  </si>
  <si>
    <t>366 сб.шк 2015 г.</t>
  </si>
  <si>
    <t>Запеканка из творога с молоком сгущенным 8,5%</t>
  </si>
  <si>
    <t>434 сб.шк 2015 г.</t>
  </si>
  <si>
    <t>Булочка молочная</t>
  </si>
  <si>
    <t>382 сб.шк 2015 г.</t>
  </si>
  <si>
    <t xml:space="preserve">Какао с молоком </t>
  </si>
  <si>
    <t>103 сб.шк 2015 г.</t>
  </si>
  <si>
    <t>Суп картофельный с макаронными изделиями</t>
  </si>
  <si>
    <t>443 сб.шк 2004 г.</t>
  </si>
  <si>
    <t>Плов мясом гов.</t>
  </si>
  <si>
    <t>421 сб.шк 2015 г.</t>
  </si>
  <si>
    <t>Булочка сдобная</t>
  </si>
  <si>
    <t>261/333 сб.шк 2015 г.</t>
  </si>
  <si>
    <t>Печень тушеная в соусе</t>
  </si>
  <si>
    <t>Пирог с капустой</t>
  </si>
  <si>
    <t>Фрукт (Банан)</t>
  </si>
  <si>
    <t>День 6 Завтрак</t>
  </si>
  <si>
    <t xml:space="preserve">Каша молочная овсяная  </t>
  </si>
  <si>
    <t>21 сб.2005 г.</t>
  </si>
  <si>
    <t>Бутерброд с сыром мягким</t>
  </si>
  <si>
    <t>67 сб.шк 2015 г.</t>
  </si>
  <si>
    <t>Винегрет овощной</t>
  </si>
  <si>
    <t>98 сб.шк 2015 г.</t>
  </si>
  <si>
    <t xml:space="preserve">Суп крестьянский </t>
  </si>
  <si>
    <t>171 сб.шк 2015 г.</t>
  </si>
  <si>
    <t>Каша полтавская</t>
  </si>
  <si>
    <t>290  сб.шк 2015 г.</t>
  </si>
  <si>
    <t>Мясо птицы тушенное в соусе</t>
  </si>
  <si>
    <t>Пряник</t>
  </si>
  <si>
    <t>385 сб. шк 2015 г.</t>
  </si>
  <si>
    <t>Запеканка картофельная с мясом</t>
  </si>
  <si>
    <t>2 сб.шк 2015 г.</t>
  </si>
  <si>
    <t>День 7  Завтрак</t>
  </si>
  <si>
    <t xml:space="preserve">Каша молочная рисовая  </t>
  </si>
  <si>
    <t>Печенье овсяное</t>
  </si>
  <si>
    <t>79 сб.шк. 2007 г.</t>
  </si>
  <si>
    <t>Салат из белокочанной капусты с огурцом свежим</t>
  </si>
  <si>
    <t>102 сб.шк. 2015 г.</t>
  </si>
  <si>
    <t>Суп картофельный с бобовыми</t>
  </si>
  <si>
    <t>281/326 сб.шк. 2015 г.</t>
  </si>
  <si>
    <t>Биточки мясные паровые</t>
  </si>
  <si>
    <t>Вафли</t>
  </si>
  <si>
    <t>3 сб.шк 2015 г.</t>
  </si>
  <si>
    <t>Бутерброд с сыром</t>
  </si>
  <si>
    <t>День 8  Завтрак</t>
  </si>
  <si>
    <t>425 сб.шк 2015 г.</t>
  </si>
  <si>
    <t>Булочка дорожная</t>
  </si>
  <si>
    <t>34 сб.шк 2015 г.</t>
  </si>
  <si>
    <t>Салат  Летний</t>
  </si>
  <si>
    <t>414  сб.шк 2015 г.</t>
  </si>
  <si>
    <t>Пирог открытый с повидлом</t>
  </si>
  <si>
    <t>Пирог с рыбными консервами</t>
  </si>
  <si>
    <t>День 9  Завтрак</t>
  </si>
  <si>
    <t>222 сб.шк 2015 г.</t>
  </si>
  <si>
    <t xml:space="preserve">Пудинг из творога со сметаной </t>
  </si>
  <si>
    <t>39 справ. М. 2003 г.</t>
  </si>
  <si>
    <t>Салат  Школьный</t>
  </si>
  <si>
    <t>101 сб.шк 2015 г.</t>
  </si>
  <si>
    <t>Суп картофельный с крупой</t>
  </si>
  <si>
    <t>306 сб.шк 2015 г.</t>
  </si>
  <si>
    <t>Пюре гороховое</t>
  </si>
  <si>
    <t>Плюшка новомосковска</t>
  </si>
  <si>
    <t>966  сб. 2005 г.</t>
  </si>
  <si>
    <t xml:space="preserve">Йогурт питьевой </t>
  </si>
  <si>
    <t>410 сб.шк 2015 г.</t>
  </si>
  <si>
    <t>Ватрушка с повидлом</t>
  </si>
  <si>
    <t>383 сб.шк 2015 г.</t>
  </si>
  <si>
    <t>Какао на сгущенном молоке</t>
  </si>
  <si>
    <t xml:space="preserve">289 сб.шк 2015 г. </t>
  </si>
  <si>
    <t>Рагу овощное с мясом птицы</t>
  </si>
  <si>
    <t>378 сб.шк 2015 г.</t>
  </si>
  <si>
    <t>Чай с сахаром и молоком</t>
  </si>
  <si>
    <t>День 10  Завтрак</t>
  </si>
  <si>
    <t>428 сб.шк 2015 г.</t>
  </si>
  <si>
    <t>Булочка школьная</t>
  </si>
  <si>
    <r>
      <t>46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справ. М. 2003 г. </t>
    </r>
  </si>
  <si>
    <t>Салат из белокочанной капусты с зеленым горошком</t>
  </si>
  <si>
    <t>82 сб.шк 2015 г.</t>
  </si>
  <si>
    <t>Борщ Сибирский</t>
  </si>
  <si>
    <t>305 сб.шк 2015 г.</t>
  </si>
  <si>
    <t>Рис припущенный</t>
  </si>
  <si>
    <t>255/332 сб.шк 2015 г.</t>
  </si>
  <si>
    <t>Печень по - строгановски</t>
  </si>
  <si>
    <t>130/25</t>
  </si>
  <si>
    <t>Фрукт (Яблоко)</t>
  </si>
  <si>
    <t>1 шт (40г.)</t>
  </si>
  <si>
    <t>Сыр мягкий плавленый</t>
  </si>
  <si>
    <t>ИТОГО СРЕДНЯЯ</t>
  </si>
  <si>
    <t>Бутерброд с повидлом</t>
  </si>
  <si>
    <t>243 сб.шк 2015 г.</t>
  </si>
  <si>
    <t>Сосиски отварные</t>
  </si>
  <si>
    <t xml:space="preserve">Стоимость питания за 1 день </t>
  </si>
  <si>
    <t>174 сб.шк 2015 г.</t>
  </si>
  <si>
    <t>Салат картоф с солеными огур. и зеленым горош.</t>
  </si>
  <si>
    <t>Салат "Здоровье"</t>
  </si>
  <si>
    <t>21/М.03</t>
  </si>
  <si>
    <t>46/М.03</t>
  </si>
  <si>
    <t>кадетской школы –интерната (возрастная категория 11-18 лет)</t>
  </si>
  <si>
    <t>Согласно СанПиН 2.4.5.2409-08</t>
  </si>
  <si>
    <t xml:space="preserve">Приложение </t>
  </si>
  <si>
    <t>Согласовано:                                                                                  Утверждаю</t>
  </si>
  <si>
    <t xml:space="preserve">И.О. Главный государственный                                                  Директор МБОУ СОШ                                          </t>
  </si>
  <si>
    <t xml:space="preserve">Управления Роспотребнадзора)                                                   ГО ЗАТО Сибирский  </t>
  </si>
  <si>
    <t xml:space="preserve">по г. Новоалтайску, Косихинскому,                                             Алтайского края                                       </t>
  </si>
  <si>
    <t xml:space="preserve">Первомайскому, Тальменскому,                                                                 </t>
  </si>
  <si>
    <t>Троицкому району,Алтайского края</t>
  </si>
  <si>
    <t xml:space="preserve">  Тюрин А.И._______________                                                      Диких С.И.____________          </t>
  </si>
  <si>
    <t xml:space="preserve">   «____»__________________  2015 г.                   </t>
  </si>
  <si>
    <t xml:space="preserve">                                                                        «____»______________  2015 г.                   </t>
  </si>
  <si>
    <t xml:space="preserve">   «____»__________________  2019 г.                   </t>
  </si>
  <si>
    <t xml:space="preserve">                                                                        «____»______________  2019 г.                   </t>
  </si>
  <si>
    <t xml:space="preserve">                                                  Директор МБОУ СОШ                                          </t>
  </si>
  <si>
    <t xml:space="preserve">                                                 ГО ЗАТО Сибирский  </t>
  </si>
  <si>
    <t xml:space="preserve">                                                                </t>
  </si>
  <si>
    <t xml:space="preserve">                                                     Провоторова Г.Ф.____________          </t>
  </si>
  <si>
    <t xml:space="preserve">                  </t>
  </si>
  <si>
    <t xml:space="preserve">                                                  Утверждаю</t>
  </si>
  <si>
    <t xml:space="preserve">                                                   Алтайского края                                       </t>
  </si>
  <si>
    <t xml:space="preserve"> «____»______________  2021 г.                   </t>
  </si>
  <si>
    <t>День 11  Завтрак</t>
  </si>
  <si>
    <t>День 12  Завтрак</t>
  </si>
  <si>
    <t>День 13  Завтрак</t>
  </si>
  <si>
    <t>День 14  Завтрак</t>
  </si>
  <si>
    <t>печенье топленое молоко</t>
  </si>
  <si>
    <t>салат из белокочанной капусты</t>
  </si>
  <si>
    <t>хлеб дарницкий</t>
  </si>
  <si>
    <t>пр</t>
  </si>
  <si>
    <t>0,121,9</t>
  </si>
  <si>
    <t>салат степной</t>
  </si>
  <si>
    <t>винегрет овощной</t>
  </si>
  <si>
    <t>колбаса запеченная</t>
  </si>
  <si>
    <t>60/30</t>
  </si>
  <si>
    <t>бутерброд с колбасой</t>
  </si>
  <si>
    <t>печенье овсяночка</t>
  </si>
  <si>
    <t>мясо птицы запеченое</t>
  </si>
  <si>
    <t>суп с макаронными изделиями</t>
  </si>
  <si>
    <t>каша гречневая</t>
  </si>
  <si>
    <t>каша молочная манная</t>
  </si>
  <si>
    <t>булочка листик с маком</t>
  </si>
  <si>
    <t>суп с крупой</t>
  </si>
  <si>
    <t>салат здоровье</t>
  </si>
  <si>
    <t>чай с сахаром</t>
  </si>
  <si>
    <t>щи из свежей капусты</t>
  </si>
  <si>
    <t>бутерброд с маслом и сыром</t>
  </si>
  <si>
    <t>рассольник питербургский</t>
  </si>
  <si>
    <t>голубцы ленивые</t>
  </si>
  <si>
    <t>100/40</t>
  </si>
  <si>
    <t>запеканка из творога</t>
  </si>
  <si>
    <t>.обс.</t>
  </si>
  <si>
    <t>борщ с капустой и картофелем</t>
  </si>
  <si>
    <t>сельдь с гарниром</t>
  </si>
  <si>
    <t>биточки/соус</t>
  </si>
  <si>
    <t>суп молочный с макарон. Изд</t>
  </si>
  <si>
    <t>печенье топленое</t>
  </si>
  <si>
    <t>салат картофельный с ог.</t>
  </si>
  <si>
    <t>суп карт. С макар. Изделиями</t>
  </si>
  <si>
    <t>пряник</t>
  </si>
  <si>
    <t xml:space="preserve">суп с крупой </t>
  </si>
  <si>
    <t>плов с мяс.гов.</t>
  </si>
  <si>
    <t>картофель с сыром запеченый</t>
  </si>
  <si>
    <t>фрукт /яблоко</t>
  </si>
  <si>
    <t xml:space="preserve"> (возрастная категория 11-18 лет)</t>
  </si>
  <si>
    <t>щи из св.капусты</t>
  </si>
  <si>
    <t>макар.изд. С сыром</t>
  </si>
  <si>
    <t>омлет натуральный</t>
  </si>
  <si>
    <t>каша рисовая жидк.молочн</t>
  </si>
  <si>
    <t>омлет натурльный на пару</t>
  </si>
  <si>
    <t>суп гороховый</t>
  </si>
  <si>
    <t xml:space="preserve">(возрастная категория </t>
  </si>
  <si>
    <t>Утверждаю</t>
  </si>
  <si>
    <t>Директор МБОУ СОШ ГО ЗАТО Сибирский</t>
  </si>
  <si>
    <t>Алтайского края</t>
  </si>
  <si>
    <t xml:space="preserve">                                                 </t>
  </si>
  <si>
    <t xml:space="preserve">                                                                   </t>
  </si>
  <si>
    <t xml:space="preserve">                                                </t>
  </si>
  <si>
    <t xml:space="preserve">                                                   </t>
  </si>
  <si>
    <t xml:space="preserve">                                                     Провоторова Г.Ф._________________         </t>
  </si>
  <si>
    <t>приготовляемых блюд для организации питания детей c ОВЗ</t>
  </si>
  <si>
    <t>категория 7-11лет)</t>
  </si>
  <si>
    <t>С 7 до 11 лет</t>
  </si>
  <si>
    <t>Согласно СанПиН  2.3/2.4.3590-20</t>
  </si>
  <si>
    <t>261сб.шк 2022 г.</t>
  </si>
  <si>
    <t>117сб.шк.2022 г.</t>
  </si>
  <si>
    <t>200/10</t>
  </si>
  <si>
    <t>66 сб.шк.2022г</t>
  </si>
  <si>
    <t xml:space="preserve">138 сб.2022г </t>
  </si>
  <si>
    <t>64сб. Шк.2022г</t>
  </si>
  <si>
    <t>144сб.шк.2022г</t>
  </si>
  <si>
    <t>86сб. Шк.2022г</t>
  </si>
  <si>
    <t>153сб.шк 2022г г.</t>
  </si>
  <si>
    <t xml:space="preserve">Пудинг из творога </t>
  </si>
  <si>
    <t>114сб.шк 2022г г.</t>
  </si>
  <si>
    <t>137сб.шк.2022г г.</t>
  </si>
  <si>
    <t>137сб.шк 2022г</t>
  </si>
  <si>
    <t>85сб.шк 2022г.</t>
  </si>
  <si>
    <t>135сб.шк2022 г.</t>
  </si>
  <si>
    <t>126сб. Шк2022г</t>
  </si>
  <si>
    <t>198сб.шк 2022г</t>
  </si>
  <si>
    <t>147 сб.шк2022г</t>
  </si>
  <si>
    <t>150/15</t>
  </si>
  <si>
    <t>78 сб.шк 2022г</t>
  </si>
  <si>
    <t>116 сб.шк2022г</t>
  </si>
  <si>
    <t>10 сб.шк 2022г</t>
  </si>
  <si>
    <t>195сб.шк2022 г.</t>
  </si>
  <si>
    <t>100/50</t>
  </si>
  <si>
    <t xml:space="preserve">к приказу №24 "Об организации  питания учащихся </t>
  </si>
  <si>
    <t>ия учащихся"</t>
  </si>
  <si>
    <t>от 10"января"2025</t>
  </si>
  <si>
    <t xml:space="preserve"> «___10_»_______января_______  2025 г.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</si>
</sst>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454545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8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454545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/>
    <xf numFmtId="0" fontId="6" fillId="0" borderId="11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9" fillId="0" borderId="11" xfId="0" applyNumberFormat="1" applyFont="1" applyBorder="1"/>
    <xf numFmtId="2" fontId="9" fillId="0" borderId="14" xfId="0" applyNumberFormat="1" applyFont="1" applyBorder="1"/>
    <xf numFmtId="0" fontId="10" fillId="0" borderId="11" xfId="0" applyFont="1" applyBorder="1"/>
    <xf numFmtId="2" fontId="10" fillId="0" borderId="11" xfId="0" applyNumberFormat="1" applyFont="1" applyBorder="1"/>
    <xf numFmtId="0" fontId="11" fillId="0" borderId="11" xfId="0" applyFont="1" applyBorder="1"/>
    <xf numFmtId="0" fontId="13" fillId="0" borderId="11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0" fillId="2" borderId="11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 applyBorder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1" xfId="0" applyFont="1" applyBorder="1"/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3" borderId="0" xfId="0" applyFont="1" applyFill="1"/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0" borderId="5" xfId="0" applyFont="1" applyBorder="1" applyAlignment="1">
      <alignment horizontal="center" vertical="center" wrapText="1"/>
    </xf>
    <xf numFmtId="0" fontId="15" fillId="0" borderId="15" xfId="0" applyFont="1" applyBorder="1"/>
    <xf numFmtId="0" fontId="14" fillId="0" borderId="8" xfId="0" applyFont="1" applyBorder="1" applyAlignment="1">
      <alignment horizontal="center" vertical="center" wrapText="1"/>
    </xf>
    <xf numFmtId="0" fontId="15" fillId="0" borderId="16" xfId="0" applyFont="1" applyBorder="1"/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15" fillId="0" borderId="11" xfId="0" applyNumberFormat="1" applyFont="1" applyBorder="1"/>
    <xf numFmtId="2" fontId="15" fillId="0" borderId="14" xfId="0" applyNumberFormat="1" applyFont="1" applyBorder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5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2" borderId="1" xfId="0" applyFont="1" applyFill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14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1" xfId="0" applyFont="1" applyFill="1" applyBorder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1" xfId="0" applyFont="1" applyFill="1" applyBorder="1"/>
    <xf numFmtId="2" fontId="15" fillId="4" borderId="11" xfId="0" applyNumberFormat="1" applyFont="1" applyFill="1" applyBorder="1"/>
    <xf numFmtId="0" fontId="1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top" textRotation="90" wrapText="1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top" textRotation="90" wrapText="1"/>
    </xf>
    <xf numFmtId="0" fontId="14" fillId="0" borderId="16" xfId="0" applyFont="1" applyBorder="1" applyAlignment="1">
      <alignment horizontal="center" vertical="top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0"/>
  <sheetViews>
    <sheetView topLeftCell="A289" zoomScale="90" zoomScaleNormal="90" workbookViewId="0">
      <selection activeCell="B82" sqref="B82"/>
    </sheetView>
  </sheetViews>
  <sheetFormatPr defaultRowHeight="15" x14ac:dyDescent="0.25"/>
  <cols>
    <col min="1" max="1" width="9.140625" customWidth="1"/>
    <col min="2" max="2" width="26.42578125" customWidth="1"/>
    <col min="3" max="3" width="7.42578125" customWidth="1"/>
    <col min="4" max="4" width="6.140625" customWidth="1"/>
    <col min="5" max="5" width="6" customWidth="1"/>
    <col min="6" max="6" width="6.42578125" customWidth="1"/>
    <col min="7" max="7" width="7" customWidth="1"/>
    <col min="8" max="9" width="5.5703125" customWidth="1"/>
    <col min="10" max="10" width="7" customWidth="1"/>
    <col min="11" max="11" width="5.5703125" customWidth="1"/>
    <col min="12" max="12" width="7.28515625" customWidth="1"/>
    <col min="13" max="13" width="7" customWidth="1"/>
    <col min="14" max="14" width="6.5703125" customWidth="1"/>
    <col min="15" max="15" width="5.5703125" customWidth="1"/>
    <col min="16" max="16" width="8.5703125" customWidth="1"/>
    <col min="17" max="17" width="13.140625" customWidth="1"/>
    <col min="18" max="31" width="5.425781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51" t="s">
        <v>251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1.75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1.75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1.75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1.75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1.75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1.75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J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 t="shared" si="1"/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78.5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1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1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 t="shared" ref="D44:I44" si="2">SUM(D42:D43)</f>
        <v>4.95</v>
      </c>
      <c r="E44" s="8">
        <f t="shared" si="2"/>
        <v>4.26</v>
      </c>
      <c r="F44" s="8">
        <f t="shared" si="2"/>
        <v>47.44</v>
      </c>
      <c r="G44" s="8">
        <f t="shared" si="2"/>
        <v>247.6</v>
      </c>
      <c r="H44" s="8">
        <f t="shared" si="2"/>
        <v>9.0000000000000011E-2</v>
      </c>
      <c r="I44" s="19">
        <f t="shared" si="2"/>
        <v>4</v>
      </c>
      <c r="J44" s="8">
        <f t="shared" ref="J44:O44" si="3">SUM(J42:J43)</f>
        <v>0.01</v>
      </c>
      <c r="K44" s="8">
        <f t="shared" si="3"/>
        <v>0.66</v>
      </c>
      <c r="L44" s="19">
        <f t="shared" si="3"/>
        <v>25</v>
      </c>
      <c r="M44" s="8">
        <f t="shared" si="3"/>
        <v>62.07</v>
      </c>
      <c r="N44" s="8">
        <f t="shared" si="3"/>
        <v>15.4</v>
      </c>
      <c r="O44" s="28">
        <f t="shared" si="3"/>
        <v>3.5</v>
      </c>
      <c r="P44" s="39">
        <v>28.49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1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3.2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1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1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4">SUM(D46:D50)</f>
        <v>41.83</v>
      </c>
      <c r="E51" s="8">
        <f t="shared" si="4"/>
        <v>28.380000000000003</v>
      </c>
      <c r="F51" s="8">
        <f t="shared" si="4"/>
        <v>156.70999999999998</v>
      </c>
      <c r="G51" s="8">
        <f t="shared" si="4"/>
        <v>1052.22</v>
      </c>
      <c r="H51" s="8">
        <f t="shared" si="4"/>
        <v>0.56599999999999995</v>
      </c>
      <c r="I51" s="8">
        <f t="shared" si="4"/>
        <v>25.24</v>
      </c>
      <c r="J51" s="8">
        <f t="shared" si="4"/>
        <v>31.667000000000002</v>
      </c>
      <c r="K51" s="8">
        <f t="shared" si="4"/>
        <v>3.48</v>
      </c>
      <c r="L51" s="8">
        <f t="shared" si="4"/>
        <v>131.12</v>
      </c>
      <c r="M51" s="8">
        <f t="shared" si="4"/>
        <v>450.79999999999995</v>
      </c>
      <c r="N51" s="8">
        <f t="shared" si="4"/>
        <v>136.32</v>
      </c>
      <c r="O51" s="28">
        <f t="shared" si="4"/>
        <v>7.2500000000000009</v>
      </c>
      <c r="P51" s="39">
        <v>79.63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5">D51+D44+D40+D32</f>
        <v>97.33</v>
      </c>
      <c r="E52" s="8">
        <f t="shared" si="5"/>
        <v>88.23</v>
      </c>
      <c r="F52" s="8">
        <f t="shared" si="5"/>
        <v>492.29999999999995</v>
      </c>
      <c r="G52" s="19">
        <f t="shared" si="5"/>
        <v>3152.9399999999996</v>
      </c>
      <c r="H52" s="8">
        <f t="shared" si="5"/>
        <v>1.4059999999999999</v>
      </c>
      <c r="I52" s="8">
        <f t="shared" si="5"/>
        <v>71.11</v>
      </c>
      <c r="J52" s="8">
        <f t="shared" si="5"/>
        <v>92.736999999999995</v>
      </c>
      <c r="K52" s="8">
        <f t="shared" si="5"/>
        <v>16.979999999999997</v>
      </c>
      <c r="L52" s="8">
        <f t="shared" si="5"/>
        <v>520.65000000000009</v>
      </c>
      <c r="M52" s="8">
        <f t="shared" si="5"/>
        <v>1158.54</v>
      </c>
      <c r="N52" s="8">
        <f t="shared" si="5"/>
        <v>353.08</v>
      </c>
      <c r="O52" s="28">
        <f t="shared" si="5"/>
        <v>19.260000000000002</v>
      </c>
      <c r="P52" s="39">
        <f>P32+P40+P44+P51</f>
        <v>216.4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1.75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1.75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1.75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1.75" customHeight="1" x14ac:dyDescent="0.25">
      <c r="A57" s="15" t="s">
        <v>78</v>
      </c>
      <c r="B57" s="15" t="s">
        <v>79</v>
      </c>
      <c r="C57" s="15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1.75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16"/>
      <c r="B59" s="12" t="s">
        <v>32</v>
      </c>
      <c r="C59" s="17"/>
      <c r="D59" s="8">
        <f t="shared" ref="D59:O59" si="6">SUM(D54:D58)</f>
        <v>23.45</v>
      </c>
      <c r="E59" s="8">
        <f t="shared" si="6"/>
        <v>16.149999999999999</v>
      </c>
      <c r="F59" s="8">
        <f t="shared" si="6"/>
        <v>82.339999999999989</v>
      </c>
      <c r="G59" s="8">
        <f t="shared" si="6"/>
        <v>581.38</v>
      </c>
      <c r="H59" s="8">
        <f t="shared" si="6"/>
        <v>0.23800000000000002</v>
      </c>
      <c r="I59" s="8">
        <f t="shared" si="6"/>
        <v>1.19</v>
      </c>
      <c r="J59" s="8">
        <f t="shared" si="6"/>
        <v>116.2</v>
      </c>
      <c r="K59" s="8">
        <f t="shared" si="6"/>
        <v>1.6700000000000002</v>
      </c>
      <c r="L59" s="8">
        <f t="shared" si="6"/>
        <v>393.2</v>
      </c>
      <c r="M59" s="8">
        <f t="shared" si="6"/>
        <v>414.82</v>
      </c>
      <c r="N59" s="8">
        <f t="shared" si="6"/>
        <v>75.81</v>
      </c>
      <c r="O59" s="28">
        <f t="shared" si="6"/>
        <v>2.9800000000000004</v>
      </c>
      <c r="P59" s="39">
        <v>33.82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1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1.75" customHeight="1" x14ac:dyDescent="0.25">
      <c r="A62" s="15" t="s">
        <v>84</v>
      </c>
      <c r="B62" s="15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1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1.75" customHeight="1" x14ac:dyDescent="0.25">
      <c r="A64" s="16" t="s">
        <v>87</v>
      </c>
      <c r="B64" s="16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1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1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7">SUM(D61:D66)</f>
        <v>34.83</v>
      </c>
      <c r="E67" s="8">
        <f t="shared" si="7"/>
        <v>42.58</v>
      </c>
      <c r="F67" s="8">
        <f t="shared" si="7"/>
        <v>166.5</v>
      </c>
      <c r="G67" s="8">
        <f t="shared" si="7"/>
        <v>1207.08</v>
      </c>
      <c r="H67" s="8">
        <f t="shared" si="7"/>
        <v>2.1399999999999997</v>
      </c>
      <c r="I67" s="8">
        <f t="shared" si="7"/>
        <v>28.04</v>
      </c>
      <c r="J67" s="8">
        <f t="shared" si="7"/>
        <v>10.180000000000001</v>
      </c>
      <c r="K67" s="8">
        <f t="shared" si="7"/>
        <v>4.8899999999999997</v>
      </c>
      <c r="L67" s="8">
        <f t="shared" si="7"/>
        <v>260.83999999999997</v>
      </c>
      <c r="M67" s="8">
        <f t="shared" si="7"/>
        <v>447.77</v>
      </c>
      <c r="N67" s="8">
        <f t="shared" si="7"/>
        <v>164.53</v>
      </c>
      <c r="O67" s="28">
        <f t="shared" si="7"/>
        <v>6.2099999999999991</v>
      </c>
      <c r="P67" s="39">
        <v>87.11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1.7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1.7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8">SUM(D69:D70)</f>
        <v>9.1</v>
      </c>
      <c r="E71" s="8">
        <f t="shared" si="8"/>
        <v>12.18</v>
      </c>
      <c r="F71" s="8">
        <f t="shared" si="8"/>
        <v>28.96</v>
      </c>
      <c r="G71" s="19">
        <f t="shared" si="8"/>
        <v>262</v>
      </c>
      <c r="H71" s="8">
        <f t="shared" si="8"/>
        <v>0.12</v>
      </c>
      <c r="I71" s="8">
        <f t="shared" si="8"/>
        <v>0.62</v>
      </c>
      <c r="J71" s="19">
        <f t="shared" si="8"/>
        <v>4</v>
      </c>
      <c r="K71" s="8">
        <f t="shared" si="8"/>
        <v>10.65</v>
      </c>
      <c r="L71" s="8">
        <f t="shared" si="8"/>
        <v>258.64999999999998</v>
      </c>
      <c r="M71" s="8">
        <f t="shared" si="8"/>
        <v>222.4</v>
      </c>
      <c r="N71" s="8">
        <f t="shared" si="8"/>
        <v>42.1</v>
      </c>
      <c r="O71" s="28">
        <f t="shared" si="8"/>
        <v>0.8899999999999999</v>
      </c>
      <c r="P71" s="39">
        <v>24.23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1.75" customHeight="1" x14ac:dyDescent="0.25">
      <c r="A74" s="15" t="s">
        <v>64</v>
      </c>
      <c r="B74" s="15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1.75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1.75" customHeight="1" x14ac:dyDescent="0.25">
      <c r="A76" s="16" t="s">
        <v>96</v>
      </c>
      <c r="B76" s="16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9">SUM(D73:D76)</f>
        <v>42.25</v>
      </c>
      <c r="E77" s="8">
        <f t="shared" si="9"/>
        <v>22.03</v>
      </c>
      <c r="F77" s="8">
        <f t="shared" si="9"/>
        <v>152.69999999999999</v>
      </c>
      <c r="G77" s="8">
        <f t="shared" si="9"/>
        <v>977.13</v>
      </c>
      <c r="H77" s="8">
        <f t="shared" si="9"/>
        <v>0.39600000000000002</v>
      </c>
      <c r="I77" s="8">
        <f t="shared" si="9"/>
        <v>11.329999999999998</v>
      </c>
      <c r="J77" s="8">
        <f t="shared" si="9"/>
        <v>34.64</v>
      </c>
      <c r="K77" s="8">
        <f t="shared" si="9"/>
        <v>2.35</v>
      </c>
      <c r="L77" s="8">
        <f t="shared" si="9"/>
        <v>131.78</v>
      </c>
      <c r="M77" s="8">
        <f t="shared" si="9"/>
        <v>464.84</v>
      </c>
      <c r="N77" s="8">
        <f t="shared" si="9"/>
        <v>136.53</v>
      </c>
      <c r="O77" s="28">
        <f t="shared" si="9"/>
        <v>9.1</v>
      </c>
      <c r="P77" s="39">
        <v>66.14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10">E77+E71+E67+E59</f>
        <v>92.94</v>
      </c>
      <c r="F78" s="8">
        <f t="shared" si="10"/>
        <v>430.49999999999994</v>
      </c>
      <c r="G78" s="19">
        <f t="shared" si="10"/>
        <v>3027.59</v>
      </c>
      <c r="H78" s="8">
        <f t="shared" si="10"/>
        <v>2.8939999999999997</v>
      </c>
      <c r="I78" s="19">
        <f t="shared" si="10"/>
        <v>41.179999999999993</v>
      </c>
      <c r="J78" s="19">
        <f t="shared" si="10"/>
        <v>165.02</v>
      </c>
      <c r="K78" s="8">
        <f t="shared" si="10"/>
        <v>19.560000000000002</v>
      </c>
      <c r="L78" s="8">
        <f t="shared" si="10"/>
        <v>1044.47</v>
      </c>
      <c r="M78" s="8">
        <f t="shared" si="10"/>
        <v>1549.83</v>
      </c>
      <c r="N78" s="8">
        <f t="shared" si="10"/>
        <v>418.96999999999997</v>
      </c>
      <c r="O78" s="28">
        <f t="shared" si="10"/>
        <v>19.18</v>
      </c>
      <c r="P78" s="39">
        <f>P59+P67+P71+P77</f>
        <v>211.3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1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1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1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1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1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1">SUM(D80:D84)</f>
        <v>21.560000000000002</v>
      </c>
      <c r="E85" s="8">
        <f t="shared" si="11"/>
        <v>21.919999999999998</v>
      </c>
      <c r="F85" s="8">
        <f t="shared" si="11"/>
        <v>133.65</v>
      </c>
      <c r="G85" s="8">
        <f t="shared" si="11"/>
        <v>815.21999999999991</v>
      </c>
      <c r="H85" s="8">
        <f t="shared" si="11"/>
        <v>0.41000000000000003</v>
      </c>
      <c r="I85" s="8">
        <f t="shared" si="11"/>
        <v>2.67</v>
      </c>
      <c r="J85" s="8">
        <f t="shared" si="11"/>
        <v>84.9</v>
      </c>
      <c r="K85" s="8">
        <f t="shared" si="11"/>
        <v>2.96</v>
      </c>
      <c r="L85" s="8">
        <f t="shared" si="11"/>
        <v>489.31</v>
      </c>
      <c r="M85" s="8">
        <f t="shared" si="11"/>
        <v>438.53999999999996</v>
      </c>
      <c r="N85" s="8">
        <f t="shared" si="11"/>
        <v>143.47</v>
      </c>
      <c r="O85" s="28">
        <f t="shared" si="11"/>
        <v>4.22</v>
      </c>
      <c r="P85" s="39">
        <v>39.590000000000003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6.2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2">SUM(D87:D92)</f>
        <v>53.04</v>
      </c>
      <c r="E93" s="8">
        <f t="shared" si="12"/>
        <v>40.04</v>
      </c>
      <c r="F93" s="8">
        <f t="shared" si="12"/>
        <v>153.31</v>
      </c>
      <c r="G93" s="8">
        <f t="shared" si="12"/>
        <v>1199</v>
      </c>
      <c r="H93" s="8">
        <f t="shared" si="12"/>
        <v>0.6</v>
      </c>
      <c r="I93" s="8">
        <f t="shared" si="12"/>
        <v>15.260000000000002</v>
      </c>
      <c r="J93" s="8">
        <f t="shared" si="12"/>
        <v>15</v>
      </c>
      <c r="K93" s="8">
        <f t="shared" si="12"/>
        <v>6.1400000000000006</v>
      </c>
      <c r="L93" s="8">
        <f t="shared" si="12"/>
        <v>112.39999999999999</v>
      </c>
      <c r="M93" s="8">
        <f t="shared" si="12"/>
        <v>817.92</v>
      </c>
      <c r="N93" s="8">
        <f t="shared" si="12"/>
        <v>324.41000000000003</v>
      </c>
      <c r="O93" s="28">
        <f t="shared" si="12"/>
        <v>12.89</v>
      </c>
      <c r="P93" s="39">
        <v>86.7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36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3">SUM(D95:D96)</f>
        <v>9.75</v>
      </c>
      <c r="E97" s="7">
        <f t="shared" si="13"/>
        <v>5.48</v>
      </c>
      <c r="F97" s="8">
        <f t="shared" si="13"/>
        <v>12.41</v>
      </c>
      <c r="G97" s="8">
        <f t="shared" si="13"/>
        <v>242</v>
      </c>
      <c r="H97" s="8">
        <f t="shared" si="13"/>
        <v>0.08</v>
      </c>
      <c r="I97" s="8">
        <f t="shared" si="13"/>
        <v>0.31</v>
      </c>
      <c r="J97" s="8">
        <f t="shared" si="13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14.13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4">SUM(D99:D104)</f>
        <v>39.51</v>
      </c>
      <c r="E105" s="8">
        <f t="shared" si="14"/>
        <v>32.979999999999997</v>
      </c>
      <c r="F105" s="8">
        <f t="shared" si="14"/>
        <v>122.79</v>
      </c>
      <c r="G105" s="8">
        <f t="shared" si="14"/>
        <v>912.09999999999991</v>
      </c>
      <c r="H105" s="8">
        <f t="shared" si="14"/>
        <v>0.37</v>
      </c>
      <c r="I105" s="8">
        <f t="shared" si="14"/>
        <v>66.470000000000013</v>
      </c>
      <c r="J105" s="8">
        <f t="shared" si="14"/>
        <v>53.61</v>
      </c>
      <c r="K105" s="8">
        <f t="shared" si="14"/>
        <v>6.39</v>
      </c>
      <c r="L105" s="8">
        <f t="shared" si="14"/>
        <v>325.19000000000005</v>
      </c>
      <c r="M105" s="8">
        <f t="shared" si="14"/>
        <v>695.71</v>
      </c>
      <c r="N105" s="8">
        <f t="shared" si="14"/>
        <v>139.99999999999997</v>
      </c>
      <c r="O105" s="28">
        <f t="shared" si="14"/>
        <v>8.240000000000002</v>
      </c>
      <c r="P105" s="41">
        <v>85.35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5">E105+E97+E93+E85</f>
        <v>100.42</v>
      </c>
      <c r="F106" s="8">
        <f t="shared" si="15"/>
        <v>422.15999999999997</v>
      </c>
      <c r="G106" s="19">
        <f t="shared" si="15"/>
        <v>3168.3199999999997</v>
      </c>
      <c r="H106" s="8">
        <f t="shared" si="15"/>
        <v>1.46</v>
      </c>
      <c r="I106" s="8">
        <f t="shared" si="15"/>
        <v>84.710000000000022</v>
      </c>
      <c r="J106" s="8">
        <f t="shared" si="15"/>
        <v>187.51</v>
      </c>
      <c r="K106" s="8">
        <f t="shared" si="15"/>
        <v>15.490000000000002</v>
      </c>
      <c r="L106" s="8">
        <f t="shared" si="15"/>
        <v>991.3</v>
      </c>
      <c r="M106" s="8">
        <f t="shared" si="15"/>
        <v>2064.5</v>
      </c>
      <c r="N106" s="8">
        <f t="shared" si="15"/>
        <v>641.21</v>
      </c>
      <c r="O106" s="28">
        <f t="shared" si="15"/>
        <v>28.380000000000003</v>
      </c>
      <c r="P106" s="40">
        <f>P85+P93+P97+P105</f>
        <v>225.77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6">SUM(D108:D113)</f>
        <v>29.020000000000003</v>
      </c>
      <c r="E114" s="8">
        <f t="shared" si="16"/>
        <v>30.689999999999998</v>
      </c>
      <c r="F114" s="8">
        <f t="shared" si="16"/>
        <v>113.6</v>
      </c>
      <c r="G114" s="8">
        <f t="shared" si="16"/>
        <v>843.5200000000001</v>
      </c>
      <c r="H114" s="8">
        <f t="shared" si="16"/>
        <v>0.47</v>
      </c>
      <c r="I114" s="8">
        <f t="shared" si="16"/>
        <v>0.98</v>
      </c>
      <c r="J114" s="8">
        <f t="shared" si="16"/>
        <v>183.25</v>
      </c>
      <c r="K114" s="8">
        <f t="shared" si="16"/>
        <v>1.87</v>
      </c>
      <c r="L114" s="8">
        <f t="shared" si="16"/>
        <v>470.71000000000004</v>
      </c>
      <c r="M114" s="8">
        <f t="shared" si="16"/>
        <v>455</v>
      </c>
      <c r="N114" s="8">
        <f t="shared" si="16"/>
        <v>132.95000000000002</v>
      </c>
      <c r="O114" s="28">
        <f t="shared" si="16"/>
        <v>6.83</v>
      </c>
      <c r="P114" s="39">
        <v>42.68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7">SUM(E116:E121)</f>
        <v>48.36</v>
      </c>
      <c r="F122" s="8">
        <f t="shared" si="17"/>
        <v>136.57999999999998</v>
      </c>
      <c r="G122" s="19">
        <f t="shared" si="17"/>
        <v>1075.1699999999998</v>
      </c>
      <c r="H122" s="8">
        <f t="shared" si="17"/>
        <v>0.43000000000000005</v>
      </c>
      <c r="I122" s="8">
        <f t="shared" si="17"/>
        <v>23.770000000000003</v>
      </c>
      <c r="J122" s="8">
        <f t="shared" si="17"/>
        <v>61.57</v>
      </c>
      <c r="K122" s="8">
        <f t="shared" si="17"/>
        <v>6.8599999999999994</v>
      </c>
      <c r="L122" s="8">
        <f t="shared" si="17"/>
        <v>205.17</v>
      </c>
      <c r="M122" s="8">
        <f t="shared" si="17"/>
        <v>454.97</v>
      </c>
      <c r="N122" s="8">
        <f t="shared" si="17"/>
        <v>164.71</v>
      </c>
      <c r="O122" s="28">
        <f t="shared" si="17"/>
        <v>7.2800000000000011</v>
      </c>
      <c r="P122" s="39">
        <v>84.32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8">SUM(E124:E125)</f>
        <v>9.4600000000000009</v>
      </c>
      <c r="F126" s="19">
        <f t="shared" si="18"/>
        <v>33.299999999999997</v>
      </c>
      <c r="G126" s="19">
        <f t="shared" si="18"/>
        <v>246</v>
      </c>
      <c r="H126" s="19">
        <f t="shared" si="18"/>
        <v>0.11000000000000001</v>
      </c>
      <c r="I126" s="19">
        <f t="shared" si="18"/>
        <v>1.2</v>
      </c>
      <c r="J126" s="19">
        <f t="shared" si="18"/>
        <v>3.03</v>
      </c>
      <c r="K126" s="19">
        <f t="shared" si="18"/>
        <v>0</v>
      </c>
      <c r="L126" s="19">
        <f t="shared" si="18"/>
        <v>253.3</v>
      </c>
      <c r="M126" s="19">
        <f t="shared" si="18"/>
        <v>221.2</v>
      </c>
      <c r="N126" s="19">
        <f t="shared" si="18"/>
        <v>43.2</v>
      </c>
      <c r="O126" s="29">
        <f t="shared" si="18"/>
        <v>0.92999999999999994</v>
      </c>
      <c r="P126" s="39">
        <v>20.260000000000002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36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9">SUM(E128:E133)</f>
        <v>33.650000000000006</v>
      </c>
      <c r="F134" s="8">
        <f t="shared" si="19"/>
        <v>115.44</v>
      </c>
      <c r="G134" s="19">
        <f t="shared" si="19"/>
        <v>884.5</v>
      </c>
      <c r="H134" s="8">
        <f t="shared" si="19"/>
        <v>0.39</v>
      </c>
      <c r="I134" s="8">
        <f t="shared" si="19"/>
        <v>35.85</v>
      </c>
      <c r="J134" s="8">
        <f t="shared" si="19"/>
        <v>61.06</v>
      </c>
      <c r="K134" s="8">
        <f t="shared" si="19"/>
        <v>1.3</v>
      </c>
      <c r="L134" s="8">
        <f t="shared" si="19"/>
        <v>200.11</v>
      </c>
      <c r="M134" s="8">
        <f t="shared" si="19"/>
        <v>357.85</v>
      </c>
      <c r="N134" s="8">
        <f t="shared" si="19"/>
        <v>127.03000000000002</v>
      </c>
      <c r="O134" s="28">
        <f t="shared" si="19"/>
        <v>7.6000000000000005</v>
      </c>
      <c r="P134" s="39">
        <v>66.97</v>
      </c>
    </row>
    <row r="135" spans="1:16" ht="27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20">E134+E126+E122+E114</f>
        <v>122.16</v>
      </c>
      <c r="F135" s="19">
        <f t="shared" si="20"/>
        <v>398.91999999999996</v>
      </c>
      <c r="G135" s="19">
        <f t="shared" si="20"/>
        <v>3049.19</v>
      </c>
      <c r="H135" s="19">
        <f t="shared" si="20"/>
        <v>1.4</v>
      </c>
      <c r="I135" s="19">
        <f t="shared" si="20"/>
        <v>61.800000000000004</v>
      </c>
      <c r="J135" s="19">
        <f t="shared" si="20"/>
        <v>308.90999999999997</v>
      </c>
      <c r="K135" s="19">
        <f t="shared" si="20"/>
        <v>10.030000000000001</v>
      </c>
      <c r="L135" s="19">
        <f t="shared" si="20"/>
        <v>1129.29</v>
      </c>
      <c r="M135" s="19">
        <f t="shared" si="20"/>
        <v>1489.02</v>
      </c>
      <c r="N135" s="19">
        <f t="shared" si="20"/>
        <v>467.8900000000001</v>
      </c>
      <c r="O135" s="29">
        <f t="shared" si="20"/>
        <v>22.64</v>
      </c>
      <c r="P135" s="39">
        <f>P114+P122+P126+P134</f>
        <v>214.23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1">SUM(E137:E141)</f>
        <v>29.179999999999996</v>
      </c>
      <c r="F142" s="19">
        <f t="shared" si="21"/>
        <v>122.16</v>
      </c>
      <c r="G142" s="19">
        <f t="shared" si="21"/>
        <v>902.4</v>
      </c>
      <c r="H142" s="19">
        <f t="shared" si="21"/>
        <v>0.3</v>
      </c>
      <c r="I142" s="19">
        <f t="shared" si="21"/>
        <v>2.25</v>
      </c>
      <c r="J142" s="19">
        <f t="shared" si="21"/>
        <v>163.70000000000002</v>
      </c>
      <c r="K142" s="19">
        <f t="shared" si="21"/>
        <v>1.35</v>
      </c>
      <c r="L142" s="19">
        <f t="shared" si="21"/>
        <v>484.79999999999995</v>
      </c>
      <c r="M142" s="19">
        <f t="shared" si="21"/>
        <v>514.71</v>
      </c>
      <c r="N142" s="19">
        <f t="shared" si="21"/>
        <v>107.60000000000001</v>
      </c>
      <c r="O142" s="29">
        <f t="shared" si="21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2">SUM(E144:E148)</f>
        <v>29.33</v>
      </c>
      <c r="F149" s="8">
        <f t="shared" si="22"/>
        <v>147.37</v>
      </c>
      <c r="G149" s="8">
        <f t="shared" si="22"/>
        <v>1004.95</v>
      </c>
      <c r="H149" s="8">
        <f t="shared" si="22"/>
        <v>0.33</v>
      </c>
      <c r="I149" s="8">
        <f t="shared" si="22"/>
        <v>20.58</v>
      </c>
      <c r="J149" s="8">
        <f t="shared" si="22"/>
        <v>0.01</v>
      </c>
      <c r="K149" s="8">
        <f t="shared" si="22"/>
        <v>2.15</v>
      </c>
      <c r="L149" s="8">
        <f t="shared" si="22"/>
        <v>104.84</v>
      </c>
      <c r="M149" s="8">
        <f t="shared" si="22"/>
        <v>339.94</v>
      </c>
      <c r="N149" s="8">
        <f t="shared" si="22"/>
        <v>138.11000000000001</v>
      </c>
      <c r="O149" s="28">
        <f t="shared" si="22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64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x14ac:dyDescent="0.25">
      <c r="A153" s="5"/>
      <c r="B153" s="7" t="s">
        <v>39</v>
      </c>
      <c r="C153" s="6"/>
      <c r="D153" s="8">
        <f>SUM(D151:D152)</f>
        <v>4.41</v>
      </c>
      <c r="E153" s="8">
        <f t="shared" ref="E153:O153" si="23">SUM(E151:E152)</f>
        <v>2.36</v>
      </c>
      <c r="F153" s="8">
        <f t="shared" si="23"/>
        <v>33.020000000000003</v>
      </c>
      <c r="G153" s="8">
        <f t="shared" si="23"/>
        <v>171</v>
      </c>
      <c r="H153" s="8">
        <f t="shared" si="23"/>
        <v>7.0000000000000007E-2</v>
      </c>
      <c r="I153" s="19">
        <f t="shared" si="23"/>
        <v>0.27</v>
      </c>
      <c r="J153" s="19">
        <f t="shared" si="23"/>
        <v>13</v>
      </c>
      <c r="K153" s="8">
        <f t="shared" si="23"/>
        <v>0</v>
      </c>
      <c r="L153" s="19">
        <f t="shared" si="23"/>
        <v>24.6</v>
      </c>
      <c r="M153" s="19">
        <f t="shared" si="23"/>
        <v>59.129999999999995</v>
      </c>
      <c r="N153" s="19">
        <f t="shared" si="23"/>
        <v>26.23</v>
      </c>
      <c r="O153" s="28">
        <f t="shared" si="23"/>
        <v>2.82</v>
      </c>
      <c r="P153" s="39">
        <v>9.35</v>
      </c>
    </row>
    <row r="154" spans="1:16" ht="36" x14ac:dyDescent="0.25">
      <c r="A154" s="5" t="s">
        <v>155</v>
      </c>
      <c r="B154" s="5" t="s">
        <v>156</v>
      </c>
      <c r="C154" s="6">
        <v>100</v>
      </c>
      <c r="D154" s="6">
        <v>12.81</v>
      </c>
      <c r="E154" s="6">
        <v>9.0299999999999994</v>
      </c>
      <c r="F154" s="6">
        <v>4.45</v>
      </c>
      <c r="G154" s="6">
        <v>165</v>
      </c>
      <c r="H154" s="6">
        <v>0.2</v>
      </c>
      <c r="I154" s="6">
        <v>29.54</v>
      </c>
      <c r="J154" s="6">
        <v>5541</v>
      </c>
      <c r="K154" s="6"/>
      <c r="L154" s="6">
        <v>27.53</v>
      </c>
      <c r="M154" s="6">
        <v>227.87</v>
      </c>
      <c r="N154" s="6">
        <v>16.82</v>
      </c>
      <c r="O154" s="26">
        <v>4.82</v>
      </c>
      <c r="P154" s="39"/>
    </row>
    <row r="155" spans="1:16" ht="24" x14ac:dyDescent="0.25">
      <c r="A155" s="5" t="s">
        <v>86</v>
      </c>
      <c r="B155" s="5" t="s">
        <v>43</v>
      </c>
      <c r="C155" s="6">
        <v>200</v>
      </c>
      <c r="D155" s="6">
        <v>4.0999999999999996</v>
      </c>
      <c r="E155" s="6">
        <v>3.1</v>
      </c>
      <c r="F155" s="6">
        <v>25.5</v>
      </c>
      <c r="G155" s="6">
        <v>146.30000000000001</v>
      </c>
      <c r="H155" s="6">
        <v>1.54</v>
      </c>
      <c r="I155" s="6">
        <v>5</v>
      </c>
      <c r="J155" s="6">
        <v>44.2</v>
      </c>
      <c r="K155" s="6">
        <v>0.2</v>
      </c>
      <c r="L155" s="6">
        <v>51</v>
      </c>
      <c r="M155" s="6">
        <v>102.6</v>
      </c>
      <c r="N155" s="6">
        <v>35.6</v>
      </c>
      <c r="O155" s="26">
        <v>1.1399999999999999</v>
      </c>
      <c r="P155" s="39"/>
    </row>
    <row r="156" spans="1:16" ht="24.75" customHeight="1" x14ac:dyDescent="0.25">
      <c r="A156" s="5" t="s">
        <v>141</v>
      </c>
      <c r="B156" s="5" t="s">
        <v>157</v>
      </c>
      <c r="C156" s="6">
        <v>75</v>
      </c>
      <c r="D156" s="6">
        <v>4.6399999999999997</v>
      </c>
      <c r="E156" s="6">
        <v>4.5599999999999996</v>
      </c>
      <c r="F156" s="6">
        <v>24.45</v>
      </c>
      <c r="G156" s="6">
        <v>157.5</v>
      </c>
      <c r="H156" s="6">
        <v>0.06</v>
      </c>
      <c r="I156" s="6">
        <v>0.09</v>
      </c>
      <c r="J156" s="6">
        <v>1.2</v>
      </c>
      <c r="K156" s="6"/>
      <c r="L156" s="6">
        <v>21.21</v>
      </c>
      <c r="M156" s="6">
        <v>49.79</v>
      </c>
      <c r="N156" s="6">
        <v>18.07</v>
      </c>
      <c r="O156" s="26">
        <v>0.92</v>
      </c>
      <c r="P156" s="39"/>
    </row>
    <row r="157" spans="1:16" x14ac:dyDescent="0.25">
      <c r="A157" s="5" t="s">
        <v>28</v>
      </c>
      <c r="B157" s="5" t="s">
        <v>29</v>
      </c>
      <c r="C157" s="6">
        <v>100</v>
      </c>
      <c r="D157" s="6">
        <v>7.9</v>
      </c>
      <c r="E157" s="6">
        <v>1</v>
      </c>
      <c r="F157" s="6">
        <v>48.3</v>
      </c>
      <c r="G157" s="6">
        <v>233.8</v>
      </c>
      <c r="H157" s="6">
        <v>0.1</v>
      </c>
      <c r="I157" s="6"/>
      <c r="J157" s="6"/>
      <c r="K157" s="6">
        <v>1.3</v>
      </c>
      <c r="L157" s="6">
        <v>23</v>
      </c>
      <c r="M157" s="6">
        <v>87</v>
      </c>
      <c r="N157" s="6">
        <v>33</v>
      </c>
      <c r="O157" s="26">
        <v>1.1000000000000001</v>
      </c>
      <c r="P157" s="39"/>
    </row>
    <row r="158" spans="1:16" ht="24" x14ac:dyDescent="0.25">
      <c r="A158" s="5" t="s">
        <v>64</v>
      </c>
      <c r="B158" s="5" t="s">
        <v>48</v>
      </c>
      <c r="C158" s="6">
        <v>200</v>
      </c>
      <c r="D158" s="6">
        <v>0.53</v>
      </c>
      <c r="E158" s="5"/>
      <c r="F158" s="6">
        <v>9.4700000000000006</v>
      </c>
      <c r="G158" s="6">
        <v>40</v>
      </c>
      <c r="H158" s="6"/>
      <c r="I158" s="6">
        <v>0.27</v>
      </c>
      <c r="J158" s="6"/>
      <c r="K158" s="6"/>
      <c r="L158" s="6">
        <v>13.6</v>
      </c>
      <c r="M158" s="6">
        <v>22.13</v>
      </c>
      <c r="N158" s="6">
        <v>11.73</v>
      </c>
      <c r="O158" s="26">
        <v>2.13</v>
      </c>
      <c r="P158" s="39"/>
    </row>
    <row r="159" spans="1:16" ht="24" x14ac:dyDescent="0.25">
      <c r="A159" s="5" t="s">
        <v>71</v>
      </c>
      <c r="B159" s="5" t="s">
        <v>158</v>
      </c>
      <c r="C159" s="6">
        <v>100</v>
      </c>
      <c r="D159" s="6">
        <v>1.5</v>
      </c>
      <c r="E159" s="6">
        <v>0.5</v>
      </c>
      <c r="F159" s="6">
        <v>21</v>
      </c>
      <c r="G159" s="6">
        <v>94.5</v>
      </c>
      <c r="H159" s="6">
        <v>0.03</v>
      </c>
      <c r="I159" s="6">
        <v>7.5</v>
      </c>
      <c r="J159" s="6"/>
      <c r="K159" s="6">
        <v>0.3</v>
      </c>
      <c r="L159" s="6">
        <v>6</v>
      </c>
      <c r="M159" s="6">
        <v>21</v>
      </c>
      <c r="N159" s="6">
        <v>31.5</v>
      </c>
      <c r="O159" s="26">
        <v>0.45</v>
      </c>
      <c r="P159" s="39"/>
    </row>
    <row r="160" spans="1:16" x14ac:dyDescent="0.25">
      <c r="A160" s="5"/>
      <c r="B160" s="7" t="s">
        <v>32</v>
      </c>
      <c r="C160" s="6"/>
      <c r="D160" s="8">
        <f>SUM(D154:D159)</f>
        <v>31.480000000000004</v>
      </c>
      <c r="E160" s="8">
        <f t="shared" ref="E160:O160" si="24">SUM(E154:E159)</f>
        <v>18.189999999999998</v>
      </c>
      <c r="F160" s="8">
        <f t="shared" si="24"/>
        <v>133.16999999999999</v>
      </c>
      <c r="G160" s="8">
        <f t="shared" si="24"/>
        <v>837.1</v>
      </c>
      <c r="H160" s="8">
        <f t="shared" si="24"/>
        <v>1.9300000000000002</v>
      </c>
      <c r="I160" s="8">
        <f t="shared" si="24"/>
        <v>42.400000000000006</v>
      </c>
      <c r="J160" s="8">
        <f t="shared" si="24"/>
        <v>5586.4</v>
      </c>
      <c r="K160" s="8">
        <f t="shared" si="24"/>
        <v>1.8</v>
      </c>
      <c r="L160" s="8">
        <f t="shared" si="24"/>
        <v>142.34</v>
      </c>
      <c r="M160" s="8">
        <f t="shared" si="24"/>
        <v>510.39000000000004</v>
      </c>
      <c r="N160" s="8">
        <f t="shared" si="24"/>
        <v>146.72000000000003</v>
      </c>
      <c r="O160" s="28">
        <f t="shared" si="24"/>
        <v>10.559999999999999</v>
      </c>
      <c r="P160" s="39">
        <v>67.52</v>
      </c>
    </row>
    <row r="161" spans="1:16" ht="24.75" customHeight="1" x14ac:dyDescent="0.25">
      <c r="A161" s="5"/>
      <c r="B161" s="7" t="s">
        <v>40</v>
      </c>
      <c r="C161" s="6"/>
      <c r="D161" s="19">
        <f>D160+D153+D149+D142</f>
        <v>108.85</v>
      </c>
      <c r="E161" s="19">
        <f t="shared" ref="E161:O161" si="25">E160+E153+E149+E142</f>
        <v>79.059999999999988</v>
      </c>
      <c r="F161" s="19">
        <f t="shared" si="25"/>
        <v>435.72</v>
      </c>
      <c r="G161" s="19">
        <f t="shared" si="25"/>
        <v>2915.4500000000003</v>
      </c>
      <c r="H161" s="19">
        <f t="shared" si="25"/>
        <v>2.63</v>
      </c>
      <c r="I161" s="19">
        <f t="shared" si="25"/>
        <v>65.5</v>
      </c>
      <c r="J161" s="19">
        <f t="shared" si="25"/>
        <v>5763.11</v>
      </c>
      <c r="K161" s="19">
        <f t="shared" si="25"/>
        <v>5.3000000000000007</v>
      </c>
      <c r="L161" s="19">
        <f t="shared" si="25"/>
        <v>756.57999999999993</v>
      </c>
      <c r="M161" s="19">
        <f t="shared" si="25"/>
        <v>1424.17</v>
      </c>
      <c r="N161" s="19">
        <f t="shared" si="25"/>
        <v>418.66000000000008</v>
      </c>
      <c r="O161" s="29">
        <f t="shared" si="25"/>
        <v>22.6</v>
      </c>
      <c r="P161" s="39">
        <f>P142+P149+P153+P160</f>
        <v>217.89999999999998</v>
      </c>
    </row>
    <row r="162" spans="1:16" x14ac:dyDescent="0.25">
      <c r="A162" s="5"/>
      <c r="B162" s="7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t="24" x14ac:dyDescent="0.25">
      <c r="A163" s="5" t="s">
        <v>99</v>
      </c>
      <c r="B163" s="5" t="s">
        <v>160</v>
      </c>
      <c r="C163" s="6">
        <v>200</v>
      </c>
      <c r="D163" s="6">
        <v>6.1</v>
      </c>
      <c r="E163" s="6">
        <v>4</v>
      </c>
      <c r="F163" s="6">
        <v>36.96</v>
      </c>
      <c r="G163" s="6">
        <v>208.2</v>
      </c>
      <c r="H163" s="6">
        <v>0.22</v>
      </c>
      <c r="I163" s="6">
        <v>2.08</v>
      </c>
      <c r="J163" s="6">
        <v>32</v>
      </c>
      <c r="K163" s="6">
        <v>0.86</v>
      </c>
      <c r="L163" s="6">
        <v>221.6</v>
      </c>
      <c r="M163" s="6">
        <v>315.39999999999998</v>
      </c>
      <c r="N163" s="6">
        <v>79.599999999999994</v>
      </c>
      <c r="O163" s="26">
        <v>2.1</v>
      </c>
      <c r="P163" s="39"/>
    </row>
    <row r="164" spans="1:16" ht="24" x14ac:dyDescent="0.25">
      <c r="A164" s="5" t="s">
        <v>161</v>
      </c>
      <c r="B164" s="5" t="s">
        <v>162</v>
      </c>
      <c r="C164" s="6">
        <v>75</v>
      </c>
      <c r="D164" s="6">
        <v>9.6</v>
      </c>
      <c r="E164" s="6">
        <v>7.6</v>
      </c>
      <c r="F164" s="6">
        <v>24.1</v>
      </c>
      <c r="G164" s="6">
        <v>203.6</v>
      </c>
      <c r="H164" s="6">
        <v>0.13</v>
      </c>
      <c r="I164" s="6">
        <v>0.31</v>
      </c>
      <c r="J164" s="6">
        <v>52</v>
      </c>
      <c r="K164" s="6">
        <v>0.7</v>
      </c>
      <c r="L164" s="6">
        <v>209.1</v>
      </c>
      <c r="M164" s="6">
        <v>199.5</v>
      </c>
      <c r="N164" s="6">
        <v>26.9</v>
      </c>
      <c r="O164" s="26">
        <v>1.2</v>
      </c>
      <c r="P164" s="39"/>
    </row>
    <row r="165" spans="1:16" x14ac:dyDescent="0.25">
      <c r="A165" s="5" t="s">
        <v>28</v>
      </c>
      <c r="B165" s="5" t="s">
        <v>29</v>
      </c>
      <c r="C165" s="6">
        <v>100</v>
      </c>
      <c r="D165" s="6">
        <v>7.9</v>
      </c>
      <c r="E165" s="6">
        <v>1</v>
      </c>
      <c r="F165" s="6">
        <v>48.3</v>
      </c>
      <c r="G165" s="6">
        <v>233.8</v>
      </c>
      <c r="H165" s="6">
        <v>0.1</v>
      </c>
      <c r="I165" s="6"/>
      <c r="J165" s="6"/>
      <c r="K165" s="6">
        <v>1.3</v>
      </c>
      <c r="L165" s="6">
        <v>23</v>
      </c>
      <c r="M165" s="6">
        <v>87</v>
      </c>
      <c r="N165" s="6">
        <v>33</v>
      </c>
      <c r="O165" s="26">
        <v>1.1000000000000001</v>
      </c>
      <c r="P165" s="39"/>
    </row>
    <row r="166" spans="1:16" ht="24" x14ac:dyDescent="0.25">
      <c r="A166" s="5" t="s">
        <v>64</v>
      </c>
      <c r="B166" s="5" t="s">
        <v>48</v>
      </c>
      <c r="C166" s="6">
        <v>200</v>
      </c>
      <c r="D166" s="6">
        <v>0.53</v>
      </c>
      <c r="E166" s="5"/>
      <c r="F166" s="6">
        <v>9.4700000000000006</v>
      </c>
      <c r="G166" s="6">
        <v>40</v>
      </c>
      <c r="H166" s="6"/>
      <c r="I166" s="6">
        <v>0.27</v>
      </c>
      <c r="J166" s="6"/>
      <c r="K166" s="6"/>
      <c r="L166" s="6">
        <v>13.6</v>
      </c>
      <c r="M166" s="6">
        <v>22.13</v>
      </c>
      <c r="N166" s="6">
        <v>11.73</v>
      </c>
      <c r="O166" s="26">
        <v>2.13</v>
      </c>
      <c r="P166" s="39"/>
    </row>
    <row r="167" spans="1:16" x14ac:dyDescent="0.25">
      <c r="A167" s="5"/>
      <c r="B167" s="7" t="s">
        <v>32</v>
      </c>
      <c r="C167" s="6"/>
      <c r="D167" s="8">
        <f>SUM(D163:D166)</f>
        <v>24.130000000000003</v>
      </c>
      <c r="E167" s="8">
        <f t="shared" ref="E167:O167" si="26">SUM(E163:E166)</f>
        <v>12.6</v>
      </c>
      <c r="F167" s="8">
        <f t="shared" si="26"/>
        <v>118.83</v>
      </c>
      <c r="G167" s="19">
        <f t="shared" si="26"/>
        <v>685.59999999999991</v>
      </c>
      <c r="H167" s="8">
        <f t="shared" si="26"/>
        <v>0.44999999999999996</v>
      </c>
      <c r="I167" s="8">
        <f t="shared" si="26"/>
        <v>2.66</v>
      </c>
      <c r="J167" s="8">
        <f t="shared" si="26"/>
        <v>84</v>
      </c>
      <c r="K167" s="8">
        <f t="shared" si="26"/>
        <v>2.8600000000000003</v>
      </c>
      <c r="L167" s="8">
        <f t="shared" si="26"/>
        <v>467.3</v>
      </c>
      <c r="M167" s="8">
        <f t="shared" si="26"/>
        <v>624.03</v>
      </c>
      <c r="N167" s="8">
        <f t="shared" si="26"/>
        <v>151.22999999999999</v>
      </c>
      <c r="O167" s="28">
        <f t="shared" si="26"/>
        <v>6.53</v>
      </c>
      <c r="P167" s="39">
        <v>38.380000000000003</v>
      </c>
    </row>
    <row r="168" spans="1:16" x14ac:dyDescent="0.25">
      <c r="A168" s="5"/>
      <c r="B168" s="8" t="s">
        <v>33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26"/>
      <c r="P168" s="39"/>
    </row>
    <row r="169" spans="1:16" ht="24" x14ac:dyDescent="0.25">
      <c r="A169" s="5" t="s">
        <v>163</v>
      </c>
      <c r="B169" s="5" t="s">
        <v>164</v>
      </c>
      <c r="C169" s="6">
        <v>100</v>
      </c>
      <c r="D169" s="6">
        <v>1.4</v>
      </c>
      <c r="E169" s="6">
        <v>10.039999999999999</v>
      </c>
      <c r="F169" s="6">
        <v>7.29</v>
      </c>
      <c r="G169" s="6">
        <v>125.1</v>
      </c>
      <c r="H169" s="6">
        <v>0.04</v>
      </c>
      <c r="I169" s="6">
        <v>9.6300000000000008</v>
      </c>
      <c r="J169" s="6"/>
      <c r="K169" s="6"/>
      <c r="L169" s="6">
        <v>31.23</v>
      </c>
      <c r="M169" s="6">
        <v>43.27</v>
      </c>
      <c r="N169" s="6">
        <v>19.53</v>
      </c>
      <c r="O169" s="26">
        <v>0.82</v>
      </c>
      <c r="P169" s="39"/>
    </row>
    <row r="170" spans="1:16" ht="24" x14ac:dyDescent="0.25">
      <c r="A170" s="5" t="s">
        <v>165</v>
      </c>
      <c r="B170" s="5" t="s">
        <v>166</v>
      </c>
      <c r="C170" s="6">
        <v>250</v>
      </c>
      <c r="D170" s="6">
        <v>1.48</v>
      </c>
      <c r="E170" s="6">
        <v>4.91</v>
      </c>
      <c r="F170" s="6">
        <v>6.09</v>
      </c>
      <c r="G170" s="6">
        <v>97.25</v>
      </c>
      <c r="H170" s="6">
        <v>0.04</v>
      </c>
      <c r="I170" s="6">
        <v>9.8699999999999992</v>
      </c>
      <c r="J170" s="6"/>
      <c r="K170" s="6">
        <v>2.44</v>
      </c>
      <c r="L170" s="6">
        <v>35.869999999999997</v>
      </c>
      <c r="M170" s="6">
        <v>33.57</v>
      </c>
      <c r="N170" s="6">
        <v>14.17</v>
      </c>
      <c r="O170" s="26">
        <v>0.56999999999999995</v>
      </c>
      <c r="P170" s="39"/>
    </row>
    <row r="171" spans="1:16" ht="24" x14ac:dyDescent="0.25">
      <c r="A171" s="5" t="s">
        <v>167</v>
      </c>
      <c r="B171" s="5" t="s">
        <v>168</v>
      </c>
      <c r="C171" s="6">
        <v>200</v>
      </c>
      <c r="D171" s="6">
        <v>6.22</v>
      </c>
      <c r="E171" s="6">
        <v>9.86</v>
      </c>
      <c r="F171" s="6">
        <v>40.200000000000003</v>
      </c>
      <c r="G171" s="6">
        <v>219</v>
      </c>
      <c r="H171" s="6">
        <v>0.12</v>
      </c>
      <c r="I171" s="6"/>
      <c r="J171" s="6"/>
      <c r="K171" s="6">
        <v>50</v>
      </c>
      <c r="L171" s="6">
        <v>65.37</v>
      </c>
      <c r="M171" s="6">
        <v>213.8</v>
      </c>
      <c r="N171" s="6">
        <v>32.5</v>
      </c>
      <c r="O171" s="26">
        <v>1.18</v>
      </c>
      <c r="P171" s="39"/>
    </row>
    <row r="172" spans="1:16" ht="24" x14ac:dyDescent="0.25">
      <c r="A172" s="5" t="s">
        <v>169</v>
      </c>
      <c r="B172" s="5" t="s">
        <v>170</v>
      </c>
      <c r="C172" s="6">
        <v>130</v>
      </c>
      <c r="D172" s="6">
        <v>17.670000000000002</v>
      </c>
      <c r="E172" s="6">
        <v>15.18</v>
      </c>
      <c r="F172" s="6">
        <v>4.3899999999999997</v>
      </c>
      <c r="G172" s="6">
        <v>225</v>
      </c>
      <c r="H172" s="6">
        <v>7.0000000000000007E-2</v>
      </c>
      <c r="I172" s="6">
        <v>2.16</v>
      </c>
      <c r="J172" s="6">
        <v>56.25</v>
      </c>
      <c r="K172" s="6"/>
      <c r="L172" s="6">
        <v>58.35</v>
      </c>
      <c r="M172" s="6">
        <v>135.75</v>
      </c>
      <c r="N172" s="6">
        <v>19.71</v>
      </c>
      <c r="O172" s="26">
        <v>1.36</v>
      </c>
      <c r="P172" s="39"/>
    </row>
    <row r="173" spans="1:16" ht="24" x14ac:dyDescent="0.25">
      <c r="A173" s="5" t="s">
        <v>111</v>
      </c>
      <c r="B173" s="5" t="s">
        <v>112</v>
      </c>
      <c r="C173" s="6">
        <v>200</v>
      </c>
      <c r="D173" s="6"/>
      <c r="E173" s="6"/>
      <c r="F173" s="6">
        <v>10</v>
      </c>
      <c r="G173" s="6">
        <v>53.72</v>
      </c>
      <c r="H173" s="6"/>
      <c r="I173" s="6">
        <v>1.4</v>
      </c>
      <c r="J173" s="6"/>
      <c r="K173" s="6"/>
      <c r="L173" s="6">
        <v>0.02</v>
      </c>
      <c r="M173" s="6">
        <v>12</v>
      </c>
      <c r="N173" s="6">
        <v>4.0999999999999996</v>
      </c>
      <c r="O173" s="26">
        <v>0.03</v>
      </c>
      <c r="P173" s="39"/>
    </row>
    <row r="174" spans="1:16" x14ac:dyDescent="0.25">
      <c r="A174" s="5" t="s">
        <v>28</v>
      </c>
      <c r="B174" s="5" t="s">
        <v>29</v>
      </c>
      <c r="C174" s="6">
        <v>150</v>
      </c>
      <c r="D174" s="6">
        <v>11.85</v>
      </c>
      <c r="E174" s="6">
        <v>1.5</v>
      </c>
      <c r="F174" s="6">
        <v>72.45</v>
      </c>
      <c r="G174" s="6">
        <v>350.7</v>
      </c>
      <c r="H174" s="6">
        <v>0.15</v>
      </c>
      <c r="I174" s="6"/>
      <c r="J174" s="6"/>
      <c r="K174" s="6">
        <v>1.95</v>
      </c>
      <c r="L174" s="6">
        <v>34.5</v>
      </c>
      <c r="M174" s="6">
        <v>130.5</v>
      </c>
      <c r="N174" s="6">
        <v>49.5</v>
      </c>
      <c r="O174" s="26">
        <v>1.65</v>
      </c>
      <c r="P174" s="39"/>
    </row>
    <row r="175" spans="1:16" x14ac:dyDescent="0.25">
      <c r="A175" s="5"/>
      <c r="B175" s="7" t="s">
        <v>32</v>
      </c>
      <c r="C175" s="6"/>
      <c r="D175" s="8">
        <f>SUM(D169:D174)</f>
        <v>38.620000000000005</v>
      </c>
      <c r="E175" s="8">
        <f t="shared" ref="E175:O175" si="27">SUM(E169:E174)</f>
        <v>41.489999999999995</v>
      </c>
      <c r="F175" s="8">
        <f t="shared" si="27"/>
        <v>140.42000000000002</v>
      </c>
      <c r="G175" s="19">
        <f t="shared" si="27"/>
        <v>1070.77</v>
      </c>
      <c r="H175" s="8">
        <f t="shared" si="27"/>
        <v>0.42000000000000004</v>
      </c>
      <c r="I175" s="8">
        <f t="shared" si="27"/>
        <v>23.06</v>
      </c>
      <c r="J175" s="8">
        <f t="shared" si="27"/>
        <v>56.25</v>
      </c>
      <c r="K175" s="8">
        <f t="shared" si="27"/>
        <v>54.39</v>
      </c>
      <c r="L175" s="8">
        <f t="shared" si="27"/>
        <v>225.34</v>
      </c>
      <c r="M175" s="8">
        <f t="shared" si="27"/>
        <v>568.89</v>
      </c>
      <c r="N175" s="8">
        <f t="shared" si="27"/>
        <v>139.51</v>
      </c>
      <c r="O175" s="28">
        <f t="shared" si="27"/>
        <v>5.6099999999999994</v>
      </c>
      <c r="P175" s="39">
        <v>79.09</v>
      </c>
    </row>
    <row r="176" spans="1:16" x14ac:dyDescent="0.25">
      <c r="A176" s="5"/>
      <c r="B176" s="8" t="s">
        <v>36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26"/>
      <c r="P176" s="39"/>
    </row>
    <row r="177" spans="1:16" x14ac:dyDescent="0.25">
      <c r="A177" s="5" t="s">
        <v>28</v>
      </c>
      <c r="B177" s="5" t="s">
        <v>171</v>
      </c>
      <c r="C177" s="6">
        <v>60</v>
      </c>
      <c r="D177" s="6">
        <v>2.88</v>
      </c>
      <c r="E177" s="6">
        <v>1.68</v>
      </c>
      <c r="F177" s="6">
        <v>46.62</v>
      </c>
      <c r="G177" s="6">
        <v>201.48</v>
      </c>
      <c r="H177" s="6">
        <v>0.04</v>
      </c>
      <c r="I177" s="6"/>
      <c r="J177" s="6"/>
      <c r="K177" s="6"/>
      <c r="L177" s="6">
        <v>5.4</v>
      </c>
      <c r="M177" s="6">
        <v>24.6</v>
      </c>
      <c r="N177" s="6"/>
      <c r="O177" s="26">
        <v>0.36</v>
      </c>
      <c r="P177" s="39"/>
    </row>
    <row r="178" spans="1:16" ht="24" x14ac:dyDescent="0.25">
      <c r="A178" s="5" t="s">
        <v>172</v>
      </c>
      <c r="B178" s="5" t="s">
        <v>138</v>
      </c>
      <c r="C178" s="6">
        <v>200</v>
      </c>
      <c r="D178" s="6">
        <v>6</v>
      </c>
      <c r="E178" s="6">
        <v>6.4</v>
      </c>
      <c r="F178" s="6">
        <v>9.4</v>
      </c>
      <c r="G178" s="6">
        <v>107</v>
      </c>
      <c r="H178" s="6">
        <v>0.04</v>
      </c>
      <c r="I178" s="6">
        <v>1.2</v>
      </c>
      <c r="J178" s="6">
        <v>0.03</v>
      </c>
      <c r="K178" s="6"/>
      <c r="L178" s="6">
        <v>242</v>
      </c>
      <c r="M178" s="6">
        <v>182</v>
      </c>
      <c r="N178" s="6">
        <v>28</v>
      </c>
      <c r="O178" s="26">
        <v>0.2</v>
      </c>
      <c r="P178" s="39"/>
    </row>
    <row r="179" spans="1:16" x14ac:dyDescent="0.25">
      <c r="A179" s="5"/>
      <c r="B179" s="7" t="s">
        <v>39</v>
      </c>
      <c r="C179" s="6"/>
      <c r="D179" s="8">
        <f>SUM(D177:D178)</f>
        <v>8.879999999999999</v>
      </c>
      <c r="E179" s="8">
        <f>SUM(E177:E178)</f>
        <v>8.08</v>
      </c>
      <c r="F179" s="8">
        <f>SUM(F177:F178)</f>
        <v>56.019999999999996</v>
      </c>
      <c r="G179" s="8">
        <f>SUM(G177:G178)</f>
        <v>308.48</v>
      </c>
      <c r="H179" s="8">
        <f>SUM(H177:H178)</f>
        <v>0.08</v>
      </c>
      <c r="I179" s="8">
        <f>SUM(I178)</f>
        <v>1.2</v>
      </c>
      <c r="J179" s="8">
        <f>SUM(J178)</f>
        <v>0.03</v>
      </c>
      <c r="K179" s="8">
        <v>0</v>
      </c>
      <c r="L179" s="19">
        <f>SUM(L177:L178)</f>
        <v>247.4</v>
      </c>
      <c r="M179" s="8">
        <f>SUM(M177:M178)</f>
        <v>206.6</v>
      </c>
      <c r="N179" s="19">
        <f>SUM(N178)</f>
        <v>28</v>
      </c>
      <c r="O179" s="28">
        <f>SUM(O177:O178)</f>
        <v>0.56000000000000005</v>
      </c>
      <c r="P179" s="39">
        <v>19.920000000000002</v>
      </c>
    </row>
    <row r="180" spans="1:16" ht="24" x14ac:dyDescent="0.25">
      <c r="A180" s="5" t="s">
        <v>118</v>
      </c>
      <c r="B180" s="5" t="s">
        <v>173</v>
      </c>
      <c r="C180" s="6">
        <v>230</v>
      </c>
      <c r="D180" s="6">
        <v>16.100000000000001</v>
      </c>
      <c r="E180" s="6">
        <v>11.92</v>
      </c>
      <c r="F180" s="6">
        <v>31.62</v>
      </c>
      <c r="G180" s="6">
        <v>298.85000000000002</v>
      </c>
      <c r="H180" s="6">
        <v>0.12</v>
      </c>
      <c r="I180" s="6">
        <v>1.1499999999999999</v>
      </c>
      <c r="J180" s="6">
        <v>57.5</v>
      </c>
      <c r="K180" s="6">
        <v>0.86</v>
      </c>
      <c r="L180" s="6">
        <v>202.69</v>
      </c>
      <c r="M180" s="6">
        <v>69.290000000000006</v>
      </c>
      <c r="N180" s="6">
        <v>53.76</v>
      </c>
      <c r="O180" s="26">
        <v>2.2999999999999998</v>
      </c>
      <c r="P180" s="39"/>
    </row>
    <row r="181" spans="1:16" ht="24" x14ac:dyDescent="0.25">
      <c r="A181" s="5" t="s">
        <v>174</v>
      </c>
      <c r="B181" s="5" t="s">
        <v>231</v>
      </c>
      <c r="C181" s="6">
        <v>55</v>
      </c>
      <c r="D181" s="6">
        <v>2.4</v>
      </c>
      <c r="E181" s="6">
        <v>3.87</v>
      </c>
      <c r="F181" s="6">
        <v>27.83</v>
      </c>
      <c r="G181" s="6">
        <v>156</v>
      </c>
      <c r="H181" s="6">
        <v>0.04</v>
      </c>
      <c r="I181" s="6">
        <v>0.09</v>
      </c>
      <c r="J181" s="6">
        <v>19.989999999999998</v>
      </c>
      <c r="K181" s="6"/>
      <c r="L181" s="6">
        <v>9.99</v>
      </c>
      <c r="M181" s="6">
        <v>22.78</v>
      </c>
      <c r="N181" s="6">
        <v>5.59</v>
      </c>
      <c r="O181" s="26">
        <v>0.59</v>
      </c>
      <c r="P181" s="39"/>
    </row>
    <row r="182" spans="1:16" x14ac:dyDescent="0.25">
      <c r="A182" s="5" t="s">
        <v>28</v>
      </c>
      <c r="B182" s="5" t="s">
        <v>29</v>
      </c>
      <c r="C182" s="6">
        <v>100</v>
      </c>
      <c r="D182" s="6">
        <v>7.9</v>
      </c>
      <c r="E182" s="6">
        <v>1</v>
      </c>
      <c r="F182" s="6">
        <v>48.3</v>
      </c>
      <c r="G182" s="6">
        <v>233.8</v>
      </c>
      <c r="H182" s="6">
        <v>0.1</v>
      </c>
      <c r="I182" s="6"/>
      <c r="J182" s="6"/>
      <c r="K182" s="6">
        <v>1.3</v>
      </c>
      <c r="L182" s="6">
        <v>23</v>
      </c>
      <c r="M182" s="6">
        <v>87</v>
      </c>
      <c r="N182" s="6">
        <v>33</v>
      </c>
      <c r="O182" s="26">
        <v>1.1000000000000001</v>
      </c>
      <c r="P182" s="39"/>
    </row>
    <row r="183" spans="1:16" ht="24" x14ac:dyDescent="0.25">
      <c r="A183" s="5" t="s">
        <v>64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x14ac:dyDescent="0.25">
      <c r="A184" s="5"/>
      <c r="B184" s="7" t="s">
        <v>32</v>
      </c>
      <c r="C184" s="8"/>
      <c r="D184" s="8">
        <f t="shared" ref="D184:O184" si="28">SUM(D180:D183)</f>
        <v>26.93</v>
      </c>
      <c r="E184" s="8">
        <f t="shared" si="28"/>
        <v>16.79</v>
      </c>
      <c r="F184" s="8">
        <f t="shared" si="28"/>
        <v>117.22</v>
      </c>
      <c r="G184" s="8">
        <f t="shared" si="28"/>
        <v>728.65000000000009</v>
      </c>
      <c r="H184" s="8">
        <f t="shared" si="28"/>
        <v>0.26</v>
      </c>
      <c r="I184" s="8">
        <f t="shared" si="28"/>
        <v>1.51</v>
      </c>
      <c r="J184" s="8">
        <f t="shared" si="28"/>
        <v>77.489999999999995</v>
      </c>
      <c r="K184" s="8">
        <f t="shared" si="28"/>
        <v>2.16</v>
      </c>
      <c r="L184" s="8">
        <f t="shared" si="28"/>
        <v>249.28</v>
      </c>
      <c r="M184" s="8">
        <f t="shared" si="28"/>
        <v>201.2</v>
      </c>
      <c r="N184" s="8">
        <f t="shared" si="28"/>
        <v>104.08</v>
      </c>
      <c r="O184" s="28">
        <f t="shared" si="28"/>
        <v>6.1199999999999992</v>
      </c>
      <c r="P184" s="39">
        <v>78.22</v>
      </c>
    </row>
    <row r="185" spans="1:16" ht="23.25" customHeight="1" x14ac:dyDescent="0.25">
      <c r="A185" s="5"/>
      <c r="B185" s="7" t="s">
        <v>40</v>
      </c>
      <c r="C185" s="8"/>
      <c r="D185" s="8">
        <f>D184+D179+D175+D167</f>
        <v>98.56</v>
      </c>
      <c r="E185" s="8">
        <f t="shared" ref="E185:O185" si="29">E184+E179+E175+E167</f>
        <v>78.95999999999998</v>
      </c>
      <c r="F185" s="8">
        <f t="shared" si="29"/>
        <v>432.49</v>
      </c>
      <c r="G185" s="19">
        <f t="shared" si="29"/>
        <v>2793.5</v>
      </c>
      <c r="H185" s="8">
        <f t="shared" si="29"/>
        <v>1.21</v>
      </c>
      <c r="I185" s="8">
        <f t="shared" si="29"/>
        <v>28.43</v>
      </c>
      <c r="J185" s="8">
        <f t="shared" si="29"/>
        <v>217.76999999999998</v>
      </c>
      <c r="K185" s="8">
        <f t="shared" si="29"/>
        <v>59.41</v>
      </c>
      <c r="L185" s="8">
        <f t="shared" si="29"/>
        <v>1189.32</v>
      </c>
      <c r="M185" s="8">
        <f t="shared" si="29"/>
        <v>1600.7199999999998</v>
      </c>
      <c r="N185" s="8">
        <f t="shared" si="29"/>
        <v>422.81999999999994</v>
      </c>
      <c r="O185" s="28">
        <f t="shared" si="29"/>
        <v>18.82</v>
      </c>
      <c r="P185" s="39">
        <f>P167+P175+P179+P184</f>
        <v>215.60999999999999</v>
      </c>
    </row>
    <row r="186" spans="1:16" x14ac:dyDescent="0.25">
      <c r="A186" s="5"/>
      <c r="B186" s="7" t="s">
        <v>175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26"/>
      <c r="P186" s="39"/>
    </row>
    <row r="187" spans="1:16" ht="24" x14ac:dyDescent="0.25">
      <c r="A187" s="5" t="s">
        <v>123</v>
      </c>
      <c r="B187" s="5" t="s">
        <v>176</v>
      </c>
      <c r="C187" s="6">
        <v>220</v>
      </c>
      <c r="D187" s="6">
        <v>5.0999999999999996</v>
      </c>
      <c r="E187" s="6">
        <v>10.72</v>
      </c>
      <c r="F187" s="6">
        <v>43.4</v>
      </c>
      <c r="G187" s="6">
        <v>291</v>
      </c>
      <c r="H187" s="6">
        <v>0.06</v>
      </c>
      <c r="I187" s="6">
        <v>1.17</v>
      </c>
      <c r="J187" s="6">
        <v>58</v>
      </c>
      <c r="K187" s="6"/>
      <c r="L187" s="6">
        <v>138.13999999999999</v>
      </c>
      <c r="M187" s="6">
        <v>130.38999999999999</v>
      </c>
      <c r="N187" s="6">
        <v>30.12</v>
      </c>
      <c r="O187" s="26">
        <v>0.5</v>
      </c>
      <c r="P187" s="39"/>
    </row>
    <row r="188" spans="1:16" x14ac:dyDescent="0.25">
      <c r="A188" s="5" t="s">
        <v>28</v>
      </c>
      <c r="B188" s="5" t="s">
        <v>177</v>
      </c>
      <c r="C188" s="6">
        <v>40</v>
      </c>
      <c r="D188" s="6">
        <v>3</v>
      </c>
      <c r="E188" s="6">
        <v>4.72</v>
      </c>
      <c r="F188" s="6">
        <v>29.96</v>
      </c>
      <c r="G188" s="6">
        <v>166.84</v>
      </c>
      <c r="H188" s="6">
        <v>0.03</v>
      </c>
      <c r="I188" s="6"/>
      <c r="J188" s="6"/>
      <c r="K188" s="6"/>
      <c r="L188" s="6">
        <v>8</v>
      </c>
      <c r="M188" s="6">
        <v>27.6</v>
      </c>
      <c r="N188" s="6">
        <v>5.2</v>
      </c>
      <c r="O188" s="26">
        <v>0.4</v>
      </c>
      <c r="P188" s="39"/>
    </row>
    <row r="189" spans="1:16" x14ac:dyDescent="0.25">
      <c r="A189" s="5" t="s">
        <v>28</v>
      </c>
      <c r="B189" s="5" t="s">
        <v>29</v>
      </c>
      <c r="C189" s="6">
        <v>100</v>
      </c>
      <c r="D189" s="6">
        <v>7.9</v>
      </c>
      <c r="E189" s="6">
        <v>1</v>
      </c>
      <c r="F189" s="6">
        <v>48.3</v>
      </c>
      <c r="G189" s="6">
        <v>233.8</v>
      </c>
      <c r="H189" s="6">
        <v>0.1</v>
      </c>
      <c r="I189" s="6"/>
      <c r="J189" s="6"/>
      <c r="K189" s="6">
        <v>1.3</v>
      </c>
      <c r="L189" s="6">
        <v>23</v>
      </c>
      <c r="M189" s="6">
        <v>87</v>
      </c>
      <c r="N189" s="6">
        <v>33</v>
      </c>
      <c r="O189" s="26">
        <v>1.1000000000000001</v>
      </c>
      <c r="P189" s="39"/>
    </row>
    <row r="190" spans="1:16" ht="24" x14ac:dyDescent="0.25">
      <c r="A190" s="5" t="s">
        <v>76</v>
      </c>
      <c r="B190" s="5" t="s">
        <v>77</v>
      </c>
      <c r="C190" s="6">
        <v>10</v>
      </c>
      <c r="D190" s="6">
        <v>0.08</v>
      </c>
      <c r="E190" s="6">
        <v>7.25</v>
      </c>
      <c r="F190" s="6">
        <v>0.13</v>
      </c>
      <c r="G190" s="6">
        <v>66</v>
      </c>
      <c r="H190" s="6"/>
      <c r="I190" s="6"/>
      <c r="J190" s="6">
        <v>40</v>
      </c>
      <c r="K190" s="6"/>
      <c r="L190" s="6">
        <v>2.4</v>
      </c>
      <c r="M190" s="6">
        <v>3</v>
      </c>
      <c r="N190" s="6"/>
      <c r="O190" s="26">
        <v>0.02</v>
      </c>
      <c r="P190" s="39"/>
    </row>
    <row r="191" spans="1:16" ht="24" x14ac:dyDescent="0.25">
      <c r="A191" s="5" t="s">
        <v>64</v>
      </c>
      <c r="B191" s="5" t="s">
        <v>48</v>
      </c>
      <c r="C191" s="6">
        <v>200</v>
      </c>
      <c r="D191" s="6">
        <v>0.53</v>
      </c>
      <c r="E191" s="5"/>
      <c r="F191" s="6">
        <v>9.4700000000000006</v>
      </c>
      <c r="G191" s="6">
        <v>40</v>
      </c>
      <c r="H191" s="6"/>
      <c r="I191" s="6">
        <v>0.27</v>
      </c>
      <c r="J191" s="6"/>
      <c r="K191" s="6"/>
      <c r="L191" s="6">
        <v>13.6</v>
      </c>
      <c r="M191" s="6">
        <v>22.13</v>
      </c>
      <c r="N191" s="6">
        <v>11.73</v>
      </c>
      <c r="O191" s="26">
        <v>2.13</v>
      </c>
      <c r="P191" s="39"/>
    </row>
    <row r="192" spans="1:16" ht="24" x14ac:dyDescent="0.25">
      <c r="A192" s="5" t="s">
        <v>78</v>
      </c>
      <c r="B192" s="5" t="s">
        <v>79</v>
      </c>
      <c r="C192" s="5" t="s">
        <v>80</v>
      </c>
      <c r="D192" s="6">
        <v>5.08</v>
      </c>
      <c r="E192" s="6">
        <v>4.5999999999999996</v>
      </c>
      <c r="F192" s="6">
        <v>0.28000000000000003</v>
      </c>
      <c r="G192" s="6">
        <v>62.84</v>
      </c>
      <c r="H192" s="6">
        <v>0.03</v>
      </c>
      <c r="I192" s="6"/>
      <c r="J192" s="6">
        <v>100</v>
      </c>
      <c r="K192" s="6">
        <v>0.24</v>
      </c>
      <c r="L192" s="6">
        <v>22</v>
      </c>
      <c r="M192" s="6">
        <v>76.8</v>
      </c>
      <c r="N192" s="6">
        <v>4.8</v>
      </c>
      <c r="O192" s="26">
        <v>1</v>
      </c>
      <c r="P192" s="39"/>
    </row>
    <row r="193" spans="1:16" x14ac:dyDescent="0.25">
      <c r="A193" s="5"/>
      <c r="B193" s="7" t="s">
        <v>32</v>
      </c>
      <c r="C193" s="8"/>
      <c r="D193" s="8">
        <f t="shared" ref="D193:O193" si="30">SUM(D187:D192)</f>
        <v>21.689999999999998</v>
      </c>
      <c r="E193" s="8">
        <f t="shared" si="30"/>
        <v>28.29</v>
      </c>
      <c r="F193" s="8">
        <f t="shared" si="30"/>
        <v>131.54</v>
      </c>
      <c r="G193" s="8">
        <f t="shared" si="30"/>
        <v>860.48000000000013</v>
      </c>
      <c r="H193" s="8">
        <f t="shared" si="30"/>
        <v>0.22</v>
      </c>
      <c r="I193" s="8">
        <f t="shared" si="30"/>
        <v>1.44</v>
      </c>
      <c r="J193" s="19">
        <f t="shared" si="30"/>
        <v>198</v>
      </c>
      <c r="K193" s="8">
        <f t="shared" si="30"/>
        <v>1.54</v>
      </c>
      <c r="L193" s="8">
        <f t="shared" si="30"/>
        <v>207.14</v>
      </c>
      <c r="M193" s="8">
        <f t="shared" si="30"/>
        <v>346.92</v>
      </c>
      <c r="N193" s="8">
        <f t="shared" si="30"/>
        <v>84.85</v>
      </c>
      <c r="O193" s="28">
        <f t="shared" si="30"/>
        <v>5.15</v>
      </c>
      <c r="P193" s="39">
        <v>36.83</v>
      </c>
    </row>
    <row r="194" spans="1:16" x14ac:dyDescent="0.25">
      <c r="A194" s="5"/>
      <c r="B194" s="8" t="s">
        <v>33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t="24" x14ac:dyDescent="0.25">
      <c r="A195" s="5" t="s">
        <v>178</v>
      </c>
      <c r="B195" s="5" t="s">
        <v>179</v>
      </c>
      <c r="C195" s="6">
        <v>100</v>
      </c>
      <c r="D195" s="6">
        <v>2.59</v>
      </c>
      <c r="E195" s="6">
        <v>7.38</v>
      </c>
      <c r="F195" s="6">
        <v>3.23</v>
      </c>
      <c r="G195" s="6">
        <v>76.34</v>
      </c>
      <c r="H195" s="6">
        <v>0.04</v>
      </c>
      <c r="I195" s="6">
        <v>17.29</v>
      </c>
      <c r="J195" s="6">
        <v>29.6</v>
      </c>
      <c r="K195" s="6">
        <v>0.46</v>
      </c>
      <c r="L195" s="6">
        <v>33.200000000000003</v>
      </c>
      <c r="M195" s="6">
        <v>49.82</v>
      </c>
      <c r="N195" s="6">
        <v>15</v>
      </c>
      <c r="O195" s="26">
        <v>0.86</v>
      </c>
      <c r="P195" s="39"/>
    </row>
    <row r="196" spans="1:16" ht="24" x14ac:dyDescent="0.25">
      <c r="A196" s="5" t="s">
        <v>180</v>
      </c>
      <c r="B196" s="5" t="s">
        <v>181</v>
      </c>
      <c r="C196" s="6">
        <v>250</v>
      </c>
      <c r="D196" s="6">
        <v>5.49</v>
      </c>
      <c r="E196" s="6">
        <v>5.27</v>
      </c>
      <c r="F196" s="6">
        <v>16.53</v>
      </c>
      <c r="G196" s="6">
        <v>148.25</v>
      </c>
      <c r="H196" s="6">
        <v>0.22</v>
      </c>
      <c r="I196" s="6">
        <v>5.82</v>
      </c>
      <c r="J196" s="6"/>
      <c r="K196" s="6"/>
      <c r="L196" s="6">
        <v>42.68</v>
      </c>
      <c r="M196" s="6">
        <v>88.1</v>
      </c>
      <c r="N196" s="6">
        <v>35.57</v>
      </c>
      <c r="O196" s="26">
        <v>2.0499999999999998</v>
      </c>
      <c r="P196" s="39"/>
    </row>
    <row r="197" spans="1:16" ht="24" x14ac:dyDescent="0.25">
      <c r="A197" s="5" t="s">
        <v>107</v>
      </c>
      <c r="B197" s="5" t="s">
        <v>108</v>
      </c>
      <c r="C197" s="6">
        <v>200</v>
      </c>
      <c r="D197" s="6">
        <v>11.87</v>
      </c>
      <c r="E197" s="6">
        <v>5.47</v>
      </c>
      <c r="F197" s="6">
        <v>53.12</v>
      </c>
      <c r="G197" s="6">
        <v>309.14999999999998</v>
      </c>
      <c r="H197" s="6">
        <v>0.27</v>
      </c>
      <c r="I197" s="6"/>
      <c r="J197" s="6"/>
      <c r="K197" s="6"/>
      <c r="L197" s="6">
        <v>280</v>
      </c>
      <c r="M197" s="6">
        <v>19.47</v>
      </c>
      <c r="N197" s="6">
        <v>186.67</v>
      </c>
      <c r="O197" s="26">
        <v>6.68</v>
      </c>
      <c r="P197" s="39"/>
    </row>
    <row r="198" spans="1:16" ht="36" x14ac:dyDescent="0.25">
      <c r="A198" s="5" t="s">
        <v>182</v>
      </c>
      <c r="B198" s="5" t="s">
        <v>183</v>
      </c>
      <c r="C198" s="6">
        <v>130</v>
      </c>
      <c r="D198" s="6">
        <v>11.89</v>
      </c>
      <c r="E198" s="6">
        <v>10.1</v>
      </c>
      <c r="F198" s="6">
        <v>9.89</v>
      </c>
      <c r="G198" s="6">
        <v>178.75</v>
      </c>
      <c r="H198" s="6">
        <v>7.0000000000000007E-2</v>
      </c>
      <c r="I198" s="6">
        <v>0.02</v>
      </c>
      <c r="J198" s="6">
        <v>28.65</v>
      </c>
      <c r="K198" s="6"/>
      <c r="L198" s="6">
        <v>24.99</v>
      </c>
      <c r="M198" s="6">
        <v>118.71</v>
      </c>
      <c r="N198" s="6">
        <v>22.69</v>
      </c>
      <c r="O198" s="26">
        <v>1.04</v>
      </c>
      <c r="P198" s="39"/>
    </row>
    <row r="199" spans="1:16" ht="24" x14ac:dyDescent="0.25">
      <c r="A199" s="5" t="s">
        <v>59</v>
      </c>
      <c r="B199" s="5" t="s">
        <v>50</v>
      </c>
      <c r="C199" s="6">
        <v>200</v>
      </c>
      <c r="D199" s="6">
        <v>0.78</v>
      </c>
      <c r="E199" s="6">
        <v>0.05</v>
      </c>
      <c r="F199" s="6">
        <v>27.63</v>
      </c>
      <c r="G199" s="6">
        <v>114.8</v>
      </c>
      <c r="H199" s="6">
        <v>0.02</v>
      </c>
      <c r="I199" s="6">
        <v>0.6</v>
      </c>
      <c r="J199" s="6"/>
      <c r="K199" s="6"/>
      <c r="L199" s="6">
        <v>32.32</v>
      </c>
      <c r="M199" s="6">
        <v>21.9</v>
      </c>
      <c r="N199" s="6">
        <v>17.559999999999999</v>
      </c>
      <c r="O199" s="26">
        <v>0.48</v>
      </c>
      <c r="P199" s="39"/>
    </row>
    <row r="200" spans="1:16" x14ac:dyDescent="0.25">
      <c r="A200" s="5" t="s">
        <v>28</v>
      </c>
      <c r="B200" s="5" t="s">
        <v>29</v>
      </c>
      <c r="C200" s="6">
        <v>150</v>
      </c>
      <c r="D200" s="6">
        <v>11.85</v>
      </c>
      <c r="E200" s="6">
        <v>1.5</v>
      </c>
      <c r="F200" s="6">
        <v>72.45</v>
      </c>
      <c r="G200" s="6">
        <v>350.7</v>
      </c>
      <c r="H200" s="6">
        <v>0.15</v>
      </c>
      <c r="I200" s="6"/>
      <c r="J200" s="6"/>
      <c r="K200" s="6">
        <v>1.95</v>
      </c>
      <c r="L200" s="6">
        <v>34.5</v>
      </c>
      <c r="M200" s="6">
        <v>130.5</v>
      </c>
      <c r="N200" s="6">
        <v>49.5</v>
      </c>
      <c r="O200" s="26">
        <v>1.65</v>
      </c>
      <c r="P200" s="39"/>
    </row>
    <row r="201" spans="1:16" x14ac:dyDescent="0.25">
      <c r="A201" s="5"/>
      <c r="B201" s="7" t="s">
        <v>32</v>
      </c>
      <c r="C201" s="8"/>
      <c r="D201" s="8">
        <f t="shared" ref="D201:O201" si="31">SUM(D195:D200)</f>
        <v>44.47</v>
      </c>
      <c r="E201" s="8">
        <f t="shared" si="31"/>
        <v>29.77</v>
      </c>
      <c r="F201" s="8">
        <f t="shared" si="31"/>
        <v>182.85</v>
      </c>
      <c r="G201" s="8">
        <f t="shared" si="31"/>
        <v>1177.99</v>
      </c>
      <c r="H201" s="8">
        <f t="shared" si="31"/>
        <v>0.77000000000000013</v>
      </c>
      <c r="I201" s="8">
        <f t="shared" si="31"/>
        <v>23.73</v>
      </c>
      <c r="J201" s="8">
        <f t="shared" si="31"/>
        <v>58.25</v>
      </c>
      <c r="K201" s="8">
        <f t="shared" si="31"/>
        <v>2.41</v>
      </c>
      <c r="L201" s="8">
        <f t="shared" si="31"/>
        <v>447.69</v>
      </c>
      <c r="M201" s="8">
        <f t="shared" si="31"/>
        <v>428.49999999999994</v>
      </c>
      <c r="N201" s="8">
        <f t="shared" si="31"/>
        <v>326.99</v>
      </c>
      <c r="O201" s="28">
        <f t="shared" si="31"/>
        <v>12.76</v>
      </c>
      <c r="P201" s="39">
        <v>78.28</v>
      </c>
    </row>
    <row r="202" spans="1:16" x14ac:dyDescent="0.25">
      <c r="A202" s="5"/>
      <c r="B202" s="8" t="s">
        <v>36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</row>
    <row r="203" spans="1:16" x14ac:dyDescent="0.25">
      <c r="A203" s="5" t="s">
        <v>28</v>
      </c>
      <c r="B203" s="5" t="s">
        <v>184</v>
      </c>
      <c r="C203" s="6">
        <v>50</v>
      </c>
      <c r="D203" s="6">
        <v>1.6</v>
      </c>
      <c r="E203" s="6">
        <v>1.4</v>
      </c>
      <c r="F203" s="6">
        <v>40.549999999999997</v>
      </c>
      <c r="G203" s="6">
        <v>171.05</v>
      </c>
      <c r="H203" s="6">
        <v>0.02</v>
      </c>
      <c r="I203" s="6">
        <v>0.3</v>
      </c>
      <c r="J203" s="6">
        <v>40</v>
      </c>
      <c r="K203" s="6">
        <v>0.55000000000000004</v>
      </c>
      <c r="L203" s="6">
        <v>32.950000000000003</v>
      </c>
      <c r="M203" s="6">
        <v>16.5</v>
      </c>
      <c r="N203" s="6">
        <v>6.05</v>
      </c>
      <c r="O203" s="26">
        <v>0.35</v>
      </c>
      <c r="P203" s="39"/>
    </row>
    <row r="204" spans="1:16" ht="24" x14ac:dyDescent="0.25">
      <c r="A204" s="5" t="s">
        <v>64</v>
      </c>
      <c r="B204" s="5" t="s">
        <v>48</v>
      </c>
      <c r="C204" s="6">
        <v>200</v>
      </c>
      <c r="D204" s="6">
        <v>0.53</v>
      </c>
      <c r="E204" s="5"/>
      <c r="F204" s="6">
        <v>9.4700000000000006</v>
      </c>
      <c r="G204" s="6">
        <v>40</v>
      </c>
      <c r="H204" s="6"/>
      <c r="I204" s="6">
        <v>0.27</v>
      </c>
      <c r="J204" s="6"/>
      <c r="K204" s="6"/>
      <c r="L204" s="6">
        <v>13.6</v>
      </c>
      <c r="M204" s="6">
        <v>22.13</v>
      </c>
      <c r="N204" s="6">
        <v>11.73</v>
      </c>
      <c r="O204" s="26">
        <v>2.13</v>
      </c>
      <c r="P204" s="39"/>
    </row>
    <row r="205" spans="1:16" x14ac:dyDescent="0.25">
      <c r="A205" s="5"/>
      <c r="B205" s="7" t="s">
        <v>32</v>
      </c>
      <c r="C205" s="8"/>
      <c r="D205" s="8">
        <f>SUM(D203:D204)</f>
        <v>2.13</v>
      </c>
      <c r="E205" s="8">
        <f t="shared" ref="E205:O205" si="32">SUM(E203:E204)</f>
        <v>1.4</v>
      </c>
      <c r="F205" s="8">
        <f t="shared" si="32"/>
        <v>50.019999999999996</v>
      </c>
      <c r="G205" s="8">
        <f t="shared" si="32"/>
        <v>211.05</v>
      </c>
      <c r="H205" s="8">
        <f t="shared" si="32"/>
        <v>0.02</v>
      </c>
      <c r="I205" s="8">
        <f t="shared" si="32"/>
        <v>0.57000000000000006</v>
      </c>
      <c r="J205" s="8">
        <f t="shared" si="32"/>
        <v>40</v>
      </c>
      <c r="K205" s="8">
        <f t="shared" si="32"/>
        <v>0.55000000000000004</v>
      </c>
      <c r="L205" s="8">
        <f t="shared" si="32"/>
        <v>46.550000000000004</v>
      </c>
      <c r="M205" s="8">
        <f t="shared" si="32"/>
        <v>38.629999999999995</v>
      </c>
      <c r="N205" s="8">
        <f t="shared" si="32"/>
        <v>17.78</v>
      </c>
      <c r="O205" s="28">
        <f t="shared" si="32"/>
        <v>2.48</v>
      </c>
      <c r="P205" s="39">
        <v>14.33</v>
      </c>
    </row>
    <row r="206" spans="1:16" x14ac:dyDescent="0.25">
      <c r="A206" s="5"/>
      <c r="B206" s="7" t="s">
        <v>39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ht="24" x14ac:dyDescent="0.25">
      <c r="A207" s="5" t="s">
        <v>86</v>
      </c>
      <c r="B207" s="5" t="s">
        <v>43</v>
      </c>
      <c r="C207" s="6">
        <v>100</v>
      </c>
      <c r="D207" s="6">
        <v>2.0499999999999998</v>
      </c>
      <c r="E207" s="6">
        <v>1.55</v>
      </c>
      <c r="F207" s="6">
        <v>12.75</v>
      </c>
      <c r="G207" s="6">
        <v>73.150000000000006</v>
      </c>
      <c r="H207" s="6">
        <v>0.77</v>
      </c>
      <c r="I207" s="6">
        <v>2.5</v>
      </c>
      <c r="J207" s="6">
        <v>22.1</v>
      </c>
      <c r="K207" s="6">
        <v>0.1</v>
      </c>
      <c r="L207" s="6">
        <v>25.5</v>
      </c>
      <c r="M207" s="6">
        <v>51.3</v>
      </c>
      <c r="N207" s="6">
        <v>17.8</v>
      </c>
      <c r="O207" s="26">
        <v>0.56999999999999995</v>
      </c>
      <c r="P207" s="39"/>
    </row>
    <row r="208" spans="1:16" ht="24" x14ac:dyDescent="0.25">
      <c r="A208" s="5" t="s">
        <v>139</v>
      </c>
      <c r="B208" s="5" t="s">
        <v>140</v>
      </c>
      <c r="C208" s="6">
        <v>80</v>
      </c>
      <c r="D208" s="6">
        <v>1.63</v>
      </c>
      <c r="E208" s="6">
        <v>2.94</v>
      </c>
      <c r="F208" s="6">
        <v>6.31</v>
      </c>
      <c r="G208" s="6">
        <v>61.6</v>
      </c>
      <c r="H208" s="6">
        <v>0.02</v>
      </c>
      <c r="I208" s="6">
        <v>13.66</v>
      </c>
      <c r="J208" s="6"/>
      <c r="K208" s="6"/>
      <c r="L208" s="6">
        <v>47</v>
      </c>
      <c r="M208" s="6">
        <v>32.549999999999997</v>
      </c>
      <c r="N208" s="6">
        <v>16.68</v>
      </c>
      <c r="O208" s="26">
        <v>0.66</v>
      </c>
      <c r="P208" s="39"/>
    </row>
    <row r="209" spans="1:16" ht="24" x14ac:dyDescent="0.25">
      <c r="A209" s="5" t="s">
        <v>232</v>
      </c>
      <c r="B209" s="5" t="s">
        <v>233</v>
      </c>
      <c r="C209" s="6">
        <v>100</v>
      </c>
      <c r="D209" s="6">
        <v>9.39</v>
      </c>
      <c r="E209" s="6">
        <v>15</v>
      </c>
      <c r="F209" s="6">
        <v>0.79</v>
      </c>
      <c r="G209" s="6">
        <v>175.8</v>
      </c>
      <c r="H209" s="6"/>
      <c r="I209" s="6"/>
      <c r="J209" s="6"/>
      <c r="K209" s="6">
        <v>0.59</v>
      </c>
      <c r="L209" s="6">
        <v>19.2</v>
      </c>
      <c r="M209" s="6">
        <v>98.6</v>
      </c>
      <c r="N209" s="6">
        <v>10.6</v>
      </c>
      <c r="O209" s="26">
        <v>1.2</v>
      </c>
      <c r="P209" s="39"/>
    </row>
    <row r="210" spans="1:16" x14ac:dyDescent="0.25">
      <c r="A210" s="5" t="s">
        <v>28</v>
      </c>
      <c r="B210" s="5" t="s">
        <v>29</v>
      </c>
      <c r="C210" s="6">
        <v>100</v>
      </c>
      <c r="D210" s="6">
        <v>7.9</v>
      </c>
      <c r="E210" s="6">
        <v>1</v>
      </c>
      <c r="F210" s="6">
        <v>48.3</v>
      </c>
      <c r="G210" s="6">
        <v>233.8</v>
      </c>
      <c r="H210" s="6">
        <v>0.1</v>
      </c>
      <c r="I210" s="6"/>
      <c r="J210" s="6"/>
      <c r="K210" s="6">
        <v>1.3</v>
      </c>
      <c r="L210" s="6">
        <v>23</v>
      </c>
      <c r="M210" s="6">
        <v>87</v>
      </c>
      <c r="N210" s="6">
        <v>33</v>
      </c>
      <c r="O210" s="26">
        <v>1.1000000000000001</v>
      </c>
      <c r="P210" s="39"/>
    </row>
    <row r="211" spans="1:16" ht="24" x14ac:dyDescent="0.25">
      <c r="A211" s="5" t="s">
        <v>185</v>
      </c>
      <c r="B211" s="5" t="s">
        <v>186</v>
      </c>
      <c r="C211" s="6">
        <v>50</v>
      </c>
      <c r="D211" s="6">
        <v>6.15</v>
      </c>
      <c r="E211" s="6">
        <v>7.78</v>
      </c>
      <c r="F211" s="6">
        <v>14.78</v>
      </c>
      <c r="G211" s="6">
        <v>157</v>
      </c>
      <c r="H211" s="6">
        <v>0.03</v>
      </c>
      <c r="I211" s="6">
        <v>0.1</v>
      </c>
      <c r="J211" s="6">
        <v>54</v>
      </c>
      <c r="K211" s="5"/>
      <c r="L211" s="6">
        <v>142.13999999999999</v>
      </c>
      <c r="M211" s="6">
        <v>109.5</v>
      </c>
      <c r="N211" s="6">
        <v>11.7</v>
      </c>
      <c r="O211" s="26">
        <v>0.47</v>
      </c>
      <c r="P211" s="39"/>
    </row>
    <row r="212" spans="1:16" ht="24" x14ac:dyDescent="0.25">
      <c r="A212" s="5" t="s">
        <v>71</v>
      </c>
      <c r="B212" s="5" t="s">
        <v>227</v>
      </c>
      <c r="C212" s="6">
        <v>100</v>
      </c>
      <c r="D212" s="6">
        <v>0.04</v>
      </c>
      <c r="E212" s="6">
        <v>0.4</v>
      </c>
      <c r="F212" s="6">
        <v>9.8000000000000007</v>
      </c>
      <c r="G212" s="6">
        <v>44.4</v>
      </c>
      <c r="H212" s="6">
        <v>0.03</v>
      </c>
      <c r="I212" s="6">
        <v>10</v>
      </c>
      <c r="J212" s="6"/>
      <c r="K212" s="5">
        <v>0.2</v>
      </c>
      <c r="L212" s="6">
        <v>16</v>
      </c>
      <c r="M212" s="6">
        <v>11</v>
      </c>
      <c r="N212" s="6">
        <v>9</v>
      </c>
      <c r="O212" s="26">
        <v>2.2000000000000002</v>
      </c>
      <c r="P212" s="39"/>
    </row>
    <row r="213" spans="1:16" ht="24" x14ac:dyDescent="0.25">
      <c r="A213" s="5" t="s">
        <v>64</v>
      </c>
      <c r="B213" s="5" t="s">
        <v>48</v>
      </c>
      <c r="C213" s="6">
        <v>200</v>
      </c>
      <c r="D213" s="6">
        <v>0.53</v>
      </c>
      <c r="E213" s="5"/>
      <c r="F213" s="6">
        <v>9.4700000000000006</v>
      </c>
      <c r="G213" s="6">
        <v>40</v>
      </c>
      <c r="H213" s="6"/>
      <c r="I213" s="6">
        <v>0.27</v>
      </c>
      <c r="J213" s="6"/>
      <c r="K213" s="6"/>
      <c r="L213" s="6">
        <v>13.6</v>
      </c>
      <c r="M213" s="6">
        <v>22.13</v>
      </c>
      <c r="N213" s="6">
        <v>11.73</v>
      </c>
      <c r="O213" s="26">
        <v>2.13</v>
      </c>
      <c r="P213" s="39"/>
    </row>
    <row r="214" spans="1:16" x14ac:dyDescent="0.25">
      <c r="A214" s="5"/>
      <c r="B214" s="7" t="s">
        <v>32</v>
      </c>
      <c r="C214" s="6"/>
      <c r="D214" s="8">
        <f>SUM(D207:D213)</f>
        <v>27.689999999999998</v>
      </c>
      <c r="E214" s="8">
        <f t="shared" ref="E214:O214" si="33">SUM(E207:E213)</f>
        <v>28.67</v>
      </c>
      <c r="F214" s="8">
        <f t="shared" si="33"/>
        <v>102.19999999999999</v>
      </c>
      <c r="G214" s="8">
        <f t="shared" si="33"/>
        <v>785.75</v>
      </c>
      <c r="H214" s="8">
        <f t="shared" si="33"/>
        <v>0.95000000000000007</v>
      </c>
      <c r="I214" s="8">
        <f t="shared" si="33"/>
        <v>26.53</v>
      </c>
      <c r="J214" s="8">
        <f t="shared" si="33"/>
        <v>76.099999999999994</v>
      </c>
      <c r="K214" s="8">
        <f t="shared" si="33"/>
        <v>2.19</v>
      </c>
      <c r="L214" s="8">
        <f t="shared" si="33"/>
        <v>286.44</v>
      </c>
      <c r="M214" s="8">
        <f t="shared" si="33"/>
        <v>412.08</v>
      </c>
      <c r="N214" s="8">
        <f t="shared" si="33"/>
        <v>110.51000000000002</v>
      </c>
      <c r="O214" s="28">
        <f t="shared" si="33"/>
        <v>8.33</v>
      </c>
      <c r="P214" s="39">
        <v>81.900000000000006</v>
      </c>
    </row>
    <row r="215" spans="1:16" ht="22.5" customHeight="1" x14ac:dyDescent="0.25">
      <c r="A215" s="5"/>
      <c r="B215" s="7" t="s">
        <v>40</v>
      </c>
      <c r="C215" s="6"/>
      <c r="D215" s="8">
        <f>D214+D205+D201+D193</f>
        <v>95.97999999999999</v>
      </c>
      <c r="E215" s="8">
        <f t="shared" ref="E215:O215" si="34">E214+E205+E201+E193</f>
        <v>88.13</v>
      </c>
      <c r="F215" s="8">
        <f t="shared" si="34"/>
        <v>466.6099999999999</v>
      </c>
      <c r="G215" s="19">
        <f t="shared" si="34"/>
        <v>3035.27</v>
      </c>
      <c r="H215" s="8">
        <f t="shared" si="34"/>
        <v>1.9600000000000002</v>
      </c>
      <c r="I215" s="8">
        <f t="shared" si="34"/>
        <v>52.269999999999996</v>
      </c>
      <c r="J215" s="8">
        <f t="shared" si="34"/>
        <v>372.35</v>
      </c>
      <c r="K215" s="8">
        <f t="shared" si="34"/>
        <v>6.69</v>
      </c>
      <c r="L215" s="8">
        <f t="shared" si="34"/>
        <v>987.82</v>
      </c>
      <c r="M215" s="8">
        <f t="shared" si="34"/>
        <v>1226.1299999999999</v>
      </c>
      <c r="N215" s="8">
        <f t="shared" si="34"/>
        <v>540.13</v>
      </c>
      <c r="O215" s="28">
        <f t="shared" si="34"/>
        <v>28.72</v>
      </c>
      <c r="P215" s="39">
        <f>P193+P201+P205+P214</f>
        <v>211.34</v>
      </c>
    </row>
    <row r="216" spans="1:16" x14ac:dyDescent="0.25">
      <c r="A216" s="5"/>
      <c r="B216" s="7" t="s">
        <v>187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t="24" x14ac:dyDescent="0.25">
      <c r="A217" s="5" t="s">
        <v>51</v>
      </c>
      <c r="B217" s="5" t="s">
        <v>26</v>
      </c>
      <c r="C217" s="6">
        <v>200</v>
      </c>
      <c r="D217" s="6">
        <v>6.02</v>
      </c>
      <c r="E217" s="6">
        <v>4.05</v>
      </c>
      <c r="F217" s="6">
        <v>33.369999999999997</v>
      </c>
      <c r="G217" s="6">
        <v>194.01</v>
      </c>
      <c r="H217" s="6">
        <v>0.04</v>
      </c>
      <c r="I217" s="6">
        <v>0.36</v>
      </c>
      <c r="J217" s="6">
        <v>32.700000000000003</v>
      </c>
      <c r="K217" s="6">
        <v>0.1</v>
      </c>
      <c r="L217" s="6">
        <v>132.63999999999999</v>
      </c>
      <c r="M217" s="6">
        <v>109.74</v>
      </c>
      <c r="N217" s="6">
        <v>17.059999999999999</v>
      </c>
      <c r="O217" s="26">
        <v>0.26</v>
      </c>
      <c r="P217" s="39"/>
    </row>
    <row r="218" spans="1:16" ht="24" x14ac:dyDescent="0.25">
      <c r="A218" s="5" t="s">
        <v>188</v>
      </c>
      <c r="B218" s="5" t="s">
        <v>189</v>
      </c>
      <c r="C218" s="6">
        <v>50</v>
      </c>
      <c r="D218" s="6">
        <v>3.39</v>
      </c>
      <c r="E218" s="6">
        <v>6.98</v>
      </c>
      <c r="F218" s="6">
        <v>21.07</v>
      </c>
      <c r="G218" s="6">
        <v>160.5</v>
      </c>
      <c r="H218" s="6">
        <v>0.06</v>
      </c>
      <c r="I218" s="6"/>
      <c r="J218" s="6"/>
      <c r="K218" s="6"/>
      <c r="L218" s="6">
        <v>9.3000000000000007</v>
      </c>
      <c r="M218" s="6">
        <v>32.1</v>
      </c>
      <c r="N218" s="6">
        <v>13.1</v>
      </c>
      <c r="O218" s="26">
        <v>0.6</v>
      </c>
      <c r="P218" s="39"/>
    </row>
    <row r="219" spans="1:16" x14ac:dyDescent="0.25">
      <c r="A219" s="5" t="s">
        <v>28</v>
      </c>
      <c r="B219" s="5" t="s">
        <v>29</v>
      </c>
      <c r="C219" s="6">
        <v>100</v>
      </c>
      <c r="D219" s="6">
        <v>7.9</v>
      </c>
      <c r="E219" s="6">
        <v>1</v>
      </c>
      <c r="F219" s="6">
        <v>48.3</v>
      </c>
      <c r="G219" s="6">
        <v>233.8</v>
      </c>
      <c r="H219" s="6">
        <v>0.1</v>
      </c>
      <c r="I219" s="6"/>
      <c r="J219" s="6"/>
      <c r="K219" s="6">
        <v>1.3</v>
      </c>
      <c r="L219" s="6">
        <v>23</v>
      </c>
      <c r="M219" s="6">
        <v>87</v>
      </c>
      <c r="N219" s="6">
        <v>33</v>
      </c>
      <c r="O219" s="26">
        <v>1.1000000000000001</v>
      </c>
      <c r="P219" s="39"/>
    </row>
    <row r="220" spans="1:16" ht="24" x14ac:dyDescent="0.25">
      <c r="A220" s="5" t="s">
        <v>76</v>
      </c>
      <c r="B220" s="5" t="s">
        <v>77</v>
      </c>
      <c r="C220" s="6">
        <v>10</v>
      </c>
      <c r="D220" s="6">
        <v>0.08</v>
      </c>
      <c r="E220" s="6">
        <v>7.25</v>
      </c>
      <c r="F220" s="6">
        <v>0.13</v>
      </c>
      <c r="G220" s="6">
        <v>66</v>
      </c>
      <c r="H220" s="6"/>
      <c r="I220" s="6"/>
      <c r="J220" s="6">
        <v>40</v>
      </c>
      <c r="K220" s="6"/>
      <c r="L220" s="6">
        <v>2.4</v>
      </c>
      <c r="M220" s="6">
        <v>3</v>
      </c>
      <c r="N220" s="6"/>
      <c r="O220" s="26">
        <v>0.02</v>
      </c>
      <c r="P220" s="39"/>
    </row>
    <row r="221" spans="1:16" ht="24" x14ac:dyDescent="0.25">
      <c r="A221" s="5" t="s">
        <v>103</v>
      </c>
      <c r="B221" s="5" t="s">
        <v>104</v>
      </c>
      <c r="C221" s="6">
        <v>200</v>
      </c>
      <c r="D221" s="6">
        <v>2.5</v>
      </c>
      <c r="E221" s="6">
        <v>1.8</v>
      </c>
      <c r="F221" s="6">
        <v>20.3</v>
      </c>
      <c r="G221" s="6">
        <v>103</v>
      </c>
      <c r="H221" s="6">
        <v>0.01</v>
      </c>
      <c r="I221" s="6">
        <v>0.06</v>
      </c>
      <c r="J221" s="6">
        <v>9</v>
      </c>
      <c r="K221" s="6">
        <v>0.05</v>
      </c>
      <c r="L221" s="6">
        <v>53.33</v>
      </c>
      <c r="M221" s="6">
        <v>39.15</v>
      </c>
      <c r="N221" s="6">
        <v>6.09</v>
      </c>
      <c r="O221" s="26">
        <v>0.1</v>
      </c>
      <c r="P221" s="39"/>
    </row>
    <row r="222" spans="1:16" x14ac:dyDescent="0.25">
      <c r="A222" s="5"/>
      <c r="B222" s="7" t="s">
        <v>32</v>
      </c>
      <c r="C222" s="6"/>
      <c r="D222" s="8">
        <f>SUM(D217:D221)</f>
        <v>19.89</v>
      </c>
      <c r="E222" s="8">
        <f t="shared" ref="E222:O222" si="35">SUM(E217:E221)</f>
        <v>21.080000000000002</v>
      </c>
      <c r="F222" s="8">
        <f t="shared" si="35"/>
        <v>123.16999999999999</v>
      </c>
      <c r="G222" s="8">
        <f t="shared" si="35"/>
        <v>757.31</v>
      </c>
      <c r="H222" s="8">
        <f t="shared" si="35"/>
        <v>0.21000000000000002</v>
      </c>
      <c r="I222" s="8">
        <f t="shared" si="35"/>
        <v>0.42</v>
      </c>
      <c r="J222" s="8">
        <f t="shared" si="35"/>
        <v>81.7</v>
      </c>
      <c r="K222" s="8">
        <f t="shared" si="35"/>
        <v>1.4500000000000002</v>
      </c>
      <c r="L222" s="8">
        <f t="shared" si="35"/>
        <v>220.67000000000002</v>
      </c>
      <c r="M222" s="8">
        <f t="shared" si="35"/>
        <v>270.99</v>
      </c>
      <c r="N222" s="8">
        <f t="shared" si="35"/>
        <v>69.25</v>
      </c>
      <c r="O222" s="28">
        <f t="shared" si="35"/>
        <v>2.08</v>
      </c>
      <c r="P222" s="39">
        <v>36.36</v>
      </c>
    </row>
    <row r="223" spans="1:16" x14ac:dyDescent="0.25">
      <c r="A223" s="5"/>
      <c r="B223" s="8" t="s">
        <v>33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t="24" x14ac:dyDescent="0.25">
      <c r="A224" s="5" t="s">
        <v>190</v>
      </c>
      <c r="B224" s="5" t="s">
        <v>191</v>
      </c>
      <c r="C224" s="6">
        <v>100</v>
      </c>
      <c r="D224" s="6">
        <v>2.52</v>
      </c>
      <c r="E224" s="6">
        <v>7.25</v>
      </c>
      <c r="F224" s="6">
        <v>6.53</v>
      </c>
      <c r="G224" s="6">
        <v>101.5</v>
      </c>
      <c r="H224" s="6">
        <v>0.05</v>
      </c>
      <c r="I224" s="6">
        <v>7.33</v>
      </c>
      <c r="J224" s="6">
        <v>24.7</v>
      </c>
      <c r="K224" s="6"/>
      <c r="L224" s="6">
        <v>28</v>
      </c>
      <c r="M224" s="6">
        <v>53.22</v>
      </c>
      <c r="N224" s="6">
        <v>16.940000000000001</v>
      </c>
      <c r="O224" s="26">
        <v>0.91</v>
      </c>
      <c r="P224" s="39"/>
    </row>
    <row r="225" spans="1:16" ht="24" x14ac:dyDescent="0.25">
      <c r="A225" s="5" t="s">
        <v>84</v>
      </c>
      <c r="B225" s="5" t="s">
        <v>85</v>
      </c>
      <c r="C225" s="6">
        <v>250</v>
      </c>
      <c r="D225" s="6">
        <v>20.010000000000002</v>
      </c>
      <c r="E225" s="6">
        <v>5.09</v>
      </c>
      <c r="F225" s="6">
        <v>11.98</v>
      </c>
      <c r="G225" s="6">
        <v>127.25</v>
      </c>
      <c r="H225" s="6">
        <v>0.09</v>
      </c>
      <c r="I225" s="6">
        <v>8.3699999999999992</v>
      </c>
      <c r="J225" s="6"/>
      <c r="K225" s="6"/>
      <c r="L225" s="6">
        <v>29.15</v>
      </c>
      <c r="M225" s="6">
        <v>56.72</v>
      </c>
      <c r="N225" s="6">
        <v>24.17</v>
      </c>
      <c r="O225" s="26">
        <v>0.92</v>
      </c>
      <c r="P225" s="39"/>
    </row>
    <row r="226" spans="1:16" ht="24" x14ac:dyDescent="0.25">
      <c r="A226" s="5" t="s">
        <v>131</v>
      </c>
      <c r="B226" s="5" t="s">
        <v>132</v>
      </c>
      <c r="C226" s="6">
        <v>200</v>
      </c>
      <c r="D226" s="6">
        <v>3.54</v>
      </c>
      <c r="E226" s="6">
        <v>21.98</v>
      </c>
      <c r="F226" s="6">
        <v>17.2</v>
      </c>
      <c r="G226" s="6">
        <v>209</v>
      </c>
      <c r="H226" s="6">
        <v>0.12</v>
      </c>
      <c r="I226" s="6">
        <v>10.96</v>
      </c>
      <c r="J226" s="6">
        <v>14.87</v>
      </c>
      <c r="K226" s="6">
        <v>4.3099999999999996</v>
      </c>
      <c r="L226" s="6">
        <v>44.26</v>
      </c>
      <c r="M226" s="6">
        <v>67.14</v>
      </c>
      <c r="N226" s="6">
        <v>38.22</v>
      </c>
      <c r="O226" s="26">
        <v>1.62</v>
      </c>
      <c r="P226" s="39"/>
    </row>
    <row r="227" spans="1:16" ht="24" x14ac:dyDescent="0.25">
      <c r="A227" s="5" t="s">
        <v>44</v>
      </c>
      <c r="B227" s="5" t="s">
        <v>45</v>
      </c>
      <c r="C227" s="6">
        <v>100</v>
      </c>
      <c r="D227" s="6">
        <v>21.26</v>
      </c>
      <c r="E227" s="6">
        <v>16.59</v>
      </c>
      <c r="F227" s="6">
        <v>4.9000000000000004</v>
      </c>
      <c r="G227" s="6">
        <v>253.3</v>
      </c>
      <c r="H227" s="6">
        <v>0.21</v>
      </c>
      <c r="I227" s="6">
        <v>0.9</v>
      </c>
      <c r="J227" s="6"/>
      <c r="K227" s="6">
        <v>0.59</v>
      </c>
      <c r="L227" s="6">
        <v>201.46</v>
      </c>
      <c r="M227" s="6">
        <v>21.26</v>
      </c>
      <c r="N227" s="6">
        <v>31.12</v>
      </c>
      <c r="O227" s="26">
        <v>0.57999999999999996</v>
      </c>
      <c r="P227" s="39"/>
    </row>
    <row r="228" spans="1:16" ht="24" x14ac:dyDescent="0.25">
      <c r="A228" s="5" t="s">
        <v>64</v>
      </c>
      <c r="B228" s="5" t="s">
        <v>48</v>
      </c>
      <c r="C228" s="6">
        <v>200</v>
      </c>
      <c r="D228" s="6">
        <v>0.53</v>
      </c>
      <c r="E228" s="5"/>
      <c r="F228" s="6">
        <v>9.4700000000000006</v>
      </c>
      <c r="G228" s="6">
        <v>40</v>
      </c>
      <c r="H228" s="6"/>
      <c r="I228" s="6">
        <v>0.27</v>
      </c>
      <c r="J228" s="6"/>
      <c r="K228" s="6"/>
      <c r="L228" s="6">
        <v>13.6</v>
      </c>
      <c r="M228" s="6">
        <v>22.13</v>
      </c>
      <c r="N228" s="6">
        <v>11.73</v>
      </c>
      <c r="O228" s="26">
        <v>2.13</v>
      </c>
      <c r="P228" s="39"/>
    </row>
    <row r="229" spans="1:16" x14ac:dyDescent="0.25">
      <c r="A229" s="5" t="s">
        <v>28</v>
      </c>
      <c r="B229" s="5" t="s">
        <v>29</v>
      </c>
      <c r="C229" s="6">
        <v>150</v>
      </c>
      <c r="D229" s="6">
        <v>11.85</v>
      </c>
      <c r="E229" s="6">
        <v>1.5</v>
      </c>
      <c r="F229" s="6">
        <v>72.45</v>
      </c>
      <c r="G229" s="6">
        <v>350.7</v>
      </c>
      <c r="H229" s="6">
        <v>0.15</v>
      </c>
      <c r="I229" s="6"/>
      <c r="J229" s="6"/>
      <c r="K229" s="6">
        <v>1.95</v>
      </c>
      <c r="L229" s="6">
        <v>34.5</v>
      </c>
      <c r="M229" s="6">
        <v>130.5</v>
      </c>
      <c r="N229" s="6">
        <v>49.5</v>
      </c>
      <c r="O229" s="26">
        <v>1.65</v>
      </c>
      <c r="P229" s="39"/>
    </row>
    <row r="230" spans="1:16" x14ac:dyDescent="0.25">
      <c r="A230" s="5"/>
      <c r="B230" s="7" t="s">
        <v>32</v>
      </c>
      <c r="C230" s="6"/>
      <c r="D230" s="8">
        <f>SUM(D224:D229)</f>
        <v>59.71</v>
      </c>
      <c r="E230" s="8">
        <f t="shared" ref="E230:O230" si="36">SUM(E224:E229)</f>
        <v>52.41</v>
      </c>
      <c r="F230" s="8">
        <f t="shared" si="36"/>
        <v>122.53</v>
      </c>
      <c r="G230" s="19">
        <f t="shared" si="36"/>
        <v>1081.75</v>
      </c>
      <c r="H230" s="8">
        <f t="shared" si="36"/>
        <v>0.62</v>
      </c>
      <c r="I230" s="8">
        <f t="shared" si="36"/>
        <v>27.83</v>
      </c>
      <c r="J230" s="8">
        <f t="shared" si="36"/>
        <v>39.57</v>
      </c>
      <c r="K230" s="8">
        <f t="shared" si="36"/>
        <v>6.85</v>
      </c>
      <c r="L230" s="8">
        <f t="shared" si="36"/>
        <v>350.97</v>
      </c>
      <c r="M230" s="8">
        <f t="shared" si="36"/>
        <v>350.96999999999997</v>
      </c>
      <c r="N230" s="8">
        <f t="shared" si="36"/>
        <v>171.68</v>
      </c>
      <c r="O230" s="28">
        <f t="shared" si="36"/>
        <v>7.8100000000000005</v>
      </c>
      <c r="P230" s="39">
        <v>90.49</v>
      </c>
    </row>
    <row r="231" spans="1:16" x14ac:dyDescent="0.25">
      <c r="A231" s="5"/>
      <c r="B231" s="8" t="s">
        <v>36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6" ht="24" x14ac:dyDescent="0.25">
      <c r="A232" s="5" t="s">
        <v>192</v>
      </c>
      <c r="B232" s="5" t="s">
        <v>193</v>
      </c>
      <c r="C232" s="6">
        <v>75</v>
      </c>
      <c r="D232" s="6">
        <v>4.63</v>
      </c>
      <c r="E232" s="6">
        <v>2.42</v>
      </c>
      <c r="F232" s="6">
        <v>41.49</v>
      </c>
      <c r="G232" s="6">
        <v>206.25</v>
      </c>
      <c r="H232" s="6">
        <v>0.08</v>
      </c>
      <c r="I232" s="6">
        <v>0.06</v>
      </c>
      <c r="J232" s="6">
        <v>12.75</v>
      </c>
      <c r="K232" s="6"/>
      <c r="L232" s="6">
        <v>14.62</v>
      </c>
      <c r="M232" s="6">
        <v>46.05</v>
      </c>
      <c r="N232" s="6">
        <v>18.079999999999998</v>
      </c>
      <c r="O232" s="26">
        <v>1.04</v>
      </c>
      <c r="P232" s="39"/>
    </row>
    <row r="233" spans="1:16" ht="24" x14ac:dyDescent="0.25">
      <c r="A233" s="5" t="s">
        <v>62</v>
      </c>
      <c r="B233" s="5" t="s">
        <v>63</v>
      </c>
      <c r="C233" s="6">
        <v>200</v>
      </c>
      <c r="D233" s="6">
        <v>1</v>
      </c>
      <c r="E233" s="6">
        <v>0.2</v>
      </c>
      <c r="F233" s="6">
        <v>20.2</v>
      </c>
      <c r="G233" s="6">
        <v>86.6</v>
      </c>
      <c r="H233" s="6">
        <v>0.02</v>
      </c>
      <c r="I233" s="6">
        <v>4</v>
      </c>
      <c r="J233" s="6"/>
      <c r="K233" s="6">
        <v>0.2</v>
      </c>
      <c r="L233" s="6">
        <v>14</v>
      </c>
      <c r="M233" s="6">
        <v>14</v>
      </c>
      <c r="N233" s="6">
        <v>8</v>
      </c>
      <c r="O233" s="26">
        <v>2.8</v>
      </c>
      <c r="P233" s="39"/>
    </row>
    <row r="234" spans="1:16" x14ac:dyDescent="0.25">
      <c r="A234" s="5"/>
      <c r="B234" s="7" t="s">
        <v>32</v>
      </c>
      <c r="C234" s="6"/>
      <c r="D234" s="8">
        <f>SUM(D232:D233)</f>
        <v>5.63</v>
      </c>
      <c r="E234" s="8">
        <f t="shared" ref="E234:O234" si="37">SUM(E232:E233)</f>
        <v>2.62</v>
      </c>
      <c r="F234" s="8">
        <f t="shared" si="37"/>
        <v>61.69</v>
      </c>
      <c r="G234" s="19">
        <f t="shared" si="37"/>
        <v>292.85000000000002</v>
      </c>
      <c r="H234" s="8">
        <f t="shared" si="37"/>
        <v>0.1</v>
      </c>
      <c r="I234" s="8">
        <f t="shared" si="37"/>
        <v>4.0599999999999996</v>
      </c>
      <c r="J234" s="8">
        <f t="shared" si="37"/>
        <v>12.75</v>
      </c>
      <c r="K234" s="8">
        <f t="shared" si="37"/>
        <v>0.2</v>
      </c>
      <c r="L234" s="8">
        <f t="shared" si="37"/>
        <v>28.619999999999997</v>
      </c>
      <c r="M234" s="8">
        <f t="shared" si="37"/>
        <v>60.05</v>
      </c>
      <c r="N234" s="8">
        <f t="shared" si="37"/>
        <v>26.08</v>
      </c>
      <c r="O234" s="28">
        <f t="shared" si="37"/>
        <v>3.84</v>
      </c>
      <c r="P234" s="39">
        <v>35.590000000000003</v>
      </c>
    </row>
    <row r="235" spans="1:16" x14ac:dyDescent="0.25">
      <c r="A235" s="5"/>
      <c r="B235" s="7" t="s">
        <v>39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57</v>
      </c>
      <c r="B236" s="5" t="s">
        <v>37</v>
      </c>
      <c r="C236" s="6">
        <v>200</v>
      </c>
      <c r="D236" s="6">
        <v>6.8</v>
      </c>
      <c r="E236" s="6">
        <v>10</v>
      </c>
      <c r="F236" s="6">
        <v>38</v>
      </c>
      <c r="G236" s="6">
        <v>269.2</v>
      </c>
      <c r="H236" s="6">
        <v>0.08</v>
      </c>
      <c r="I236" s="6"/>
      <c r="J236" s="6"/>
      <c r="K236" s="6">
        <v>2.6</v>
      </c>
      <c r="L236" s="6">
        <v>16</v>
      </c>
      <c r="M236" s="6">
        <v>46</v>
      </c>
      <c r="N236" s="6">
        <v>10</v>
      </c>
      <c r="O236" s="26">
        <v>1</v>
      </c>
      <c r="P236" s="39"/>
    </row>
    <row r="237" spans="1:16" ht="36" x14ac:dyDescent="0.25">
      <c r="A237" s="5" t="s">
        <v>109</v>
      </c>
      <c r="B237" s="5" t="s">
        <v>110</v>
      </c>
      <c r="C237" s="6">
        <v>130</v>
      </c>
      <c r="D237" s="6">
        <v>10.47</v>
      </c>
      <c r="E237" s="6">
        <v>15.74</v>
      </c>
      <c r="F237" s="6">
        <v>11.35</v>
      </c>
      <c r="G237" s="6">
        <v>230.7</v>
      </c>
      <c r="H237" s="6">
        <v>0.14000000000000001</v>
      </c>
      <c r="I237" s="6">
        <v>0.92</v>
      </c>
      <c r="J237" s="6">
        <v>21.06</v>
      </c>
      <c r="K237" s="6"/>
      <c r="L237" s="6">
        <v>114</v>
      </c>
      <c r="M237" s="6">
        <v>28.67</v>
      </c>
      <c r="N237" s="6">
        <v>20.43</v>
      </c>
      <c r="O237" s="26">
        <v>1.79</v>
      </c>
      <c r="P237" s="39"/>
    </row>
    <row r="238" spans="1:16" x14ac:dyDescent="0.25">
      <c r="A238" s="5" t="s">
        <v>28</v>
      </c>
      <c r="B238" s="5" t="s">
        <v>29</v>
      </c>
      <c r="C238" s="6">
        <v>100</v>
      </c>
      <c r="D238" s="6">
        <v>7.9</v>
      </c>
      <c r="E238" s="6">
        <v>1</v>
      </c>
      <c r="F238" s="6">
        <v>48.3</v>
      </c>
      <c r="G238" s="6">
        <v>233.8</v>
      </c>
      <c r="H238" s="6">
        <v>0.1</v>
      </c>
      <c r="I238" s="6"/>
      <c r="J238" s="6"/>
      <c r="K238" s="6">
        <v>1.3</v>
      </c>
      <c r="L238" s="6">
        <v>23</v>
      </c>
      <c r="M238" s="6">
        <v>87</v>
      </c>
      <c r="N238" s="6">
        <v>33</v>
      </c>
      <c r="O238" s="26">
        <v>1.1000000000000001</v>
      </c>
      <c r="P238" s="39"/>
    </row>
    <row r="239" spans="1:16" ht="24" x14ac:dyDescent="0.25">
      <c r="A239" s="5" t="s">
        <v>46</v>
      </c>
      <c r="B239" s="5" t="s">
        <v>194</v>
      </c>
      <c r="C239" s="6">
        <v>80</v>
      </c>
      <c r="D239" s="6">
        <v>8</v>
      </c>
      <c r="E239" s="6">
        <v>5.6</v>
      </c>
      <c r="F239" s="6">
        <v>28.3</v>
      </c>
      <c r="G239" s="6">
        <v>198</v>
      </c>
      <c r="H239" s="6">
        <v>0.05</v>
      </c>
      <c r="I239" s="6">
        <v>0.04</v>
      </c>
      <c r="J239" s="6">
        <v>13.62</v>
      </c>
      <c r="K239" s="6">
        <v>0.81</v>
      </c>
      <c r="L239" s="6">
        <v>18.79</v>
      </c>
      <c r="M239" s="6">
        <v>89.09</v>
      </c>
      <c r="N239" s="6">
        <v>16</v>
      </c>
      <c r="O239" s="26">
        <v>0.72</v>
      </c>
      <c r="P239" s="39"/>
    </row>
    <row r="240" spans="1:16" ht="24" x14ac:dyDescent="0.25">
      <c r="A240" s="5" t="s">
        <v>64</v>
      </c>
      <c r="B240" s="5" t="s">
        <v>48</v>
      </c>
      <c r="C240" s="6">
        <v>200</v>
      </c>
      <c r="D240" s="6">
        <v>0.53</v>
      </c>
      <c r="E240" s="5"/>
      <c r="F240" s="6">
        <v>9.4700000000000006</v>
      </c>
      <c r="G240" s="6">
        <v>40</v>
      </c>
      <c r="H240" s="6"/>
      <c r="I240" s="6">
        <v>0.27</v>
      </c>
      <c r="J240" s="6"/>
      <c r="K240" s="6"/>
      <c r="L240" s="6">
        <v>13.6</v>
      </c>
      <c r="M240" s="6">
        <v>22.13</v>
      </c>
      <c r="N240" s="6">
        <v>11.73</v>
      </c>
      <c r="O240" s="26">
        <v>2.13</v>
      </c>
      <c r="P240" s="39"/>
    </row>
    <row r="241" spans="1:16" x14ac:dyDescent="0.25">
      <c r="A241" s="5"/>
      <c r="B241" s="7" t="s">
        <v>32</v>
      </c>
      <c r="C241" s="8"/>
      <c r="D241" s="19">
        <f>SUM(D236:D240)</f>
        <v>33.700000000000003</v>
      </c>
      <c r="E241" s="19">
        <f t="shared" ref="E241:O241" si="38">SUM(E236:E240)</f>
        <v>32.340000000000003</v>
      </c>
      <c r="F241" s="19">
        <f t="shared" si="38"/>
        <v>135.42000000000002</v>
      </c>
      <c r="G241" s="19">
        <f t="shared" si="38"/>
        <v>971.7</v>
      </c>
      <c r="H241" s="19">
        <f t="shared" si="38"/>
        <v>0.37000000000000005</v>
      </c>
      <c r="I241" s="19">
        <f t="shared" si="38"/>
        <v>1.23</v>
      </c>
      <c r="J241" s="19">
        <f t="shared" si="38"/>
        <v>34.68</v>
      </c>
      <c r="K241" s="19">
        <f t="shared" si="38"/>
        <v>4.7100000000000009</v>
      </c>
      <c r="L241" s="19">
        <f t="shared" si="38"/>
        <v>185.39</v>
      </c>
      <c r="M241" s="19">
        <f t="shared" si="38"/>
        <v>272.89000000000004</v>
      </c>
      <c r="N241" s="19">
        <f t="shared" si="38"/>
        <v>91.160000000000011</v>
      </c>
      <c r="O241" s="29">
        <f t="shared" si="38"/>
        <v>6.74</v>
      </c>
      <c r="P241" s="39">
        <v>53.52</v>
      </c>
    </row>
    <row r="242" spans="1:16" ht="21" customHeight="1" x14ac:dyDescent="0.25">
      <c r="A242" s="5"/>
      <c r="B242" s="7" t="s">
        <v>40</v>
      </c>
      <c r="C242" s="8"/>
      <c r="D242" s="19">
        <f>D241+D234+D230+D222</f>
        <v>118.93</v>
      </c>
      <c r="E242" s="19">
        <f t="shared" ref="E242:N242" si="39">E241+E234+E230+E222</f>
        <v>108.45</v>
      </c>
      <c r="F242" s="19">
        <f t="shared" si="39"/>
        <v>442.80999999999995</v>
      </c>
      <c r="G242" s="19">
        <f t="shared" si="39"/>
        <v>3103.61</v>
      </c>
      <c r="H242" s="19">
        <f t="shared" si="39"/>
        <v>1.3</v>
      </c>
      <c r="I242" s="19">
        <f t="shared" si="39"/>
        <v>33.54</v>
      </c>
      <c r="J242" s="19">
        <f t="shared" si="39"/>
        <v>168.7</v>
      </c>
      <c r="K242" s="19">
        <f t="shared" si="39"/>
        <v>13.21</v>
      </c>
      <c r="L242" s="19">
        <f t="shared" si="39"/>
        <v>785.65000000000009</v>
      </c>
      <c r="M242" s="19">
        <f t="shared" si="39"/>
        <v>954.90000000000009</v>
      </c>
      <c r="N242" s="19">
        <f t="shared" si="39"/>
        <v>358.17</v>
      </c>
      <c r="O242" s="29">
        <f>O241+O234+O230+O222</f>
        <v>20.47</v>
      </c>
      <c r="P242" s="39">
        <f>P222+P230+P234+P241</f>
        <v>215.96</v>
      </c>
    </row>
    <row r="243" spans="1:16" x14ac:dyDescent="0.25">
      <c r="A243" s="5"/>
      <c r="B243" s="7" t="s">
        <v>195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</row>
    <row r="244" spans="1:16" ht="24" x14ac:dyDescent="0.25">
      <c r="A244" s="5" t="s">
        <v>196</v>
      </c>
      <c r="B244" s="5" t="s">
        <v>197</v>
      </c>
      <c r="C244" s="6">
        <v>180</v>
      </c>
      <c r="D244" s="6">
        <v>25.02</v>
      </c>
      <c r="E244" s="6">
        <v>17.28</v>
      </c>
      <c r="F244" s="6">
        <v>36.18</v>
      </c>
      <c r="G244" s="6">
        <v>400.32</v>
      </c>
      <c r="H244" s="6">
        <v>0.1</v>
      </c>
      <c r="I244" s="6">
        <v>0.36</v>
      </c>
      <c r="J244" s="6">
        <v>108</v>
      </c>
      <c r="K244" s="6">
        <v>1.44</v>
      </c>
      <c r="L244" s="6">
        <v>338.4</v>
      </c>
      <c r="M244" s="6">
        <v>234</v>
      </c>
      <c r="N244" s="6">
        <v>39.6</v>
      </c>
      <c r="O244" s="26">
        <v>1.62</v>
      </c>
      <c r="P244" s="39"/>
    </row>
    <row r="245" spans="1:16" ht="24" x14ac:dyDescent="0.25">
      <c r="A245" s="5" t="s">
        <v>125</v>
      </c>
      <c r="B245" s="5" t="s">
        <v>126</v>
      </c>
      <c r="C245" s="6">
        <v>50</v>
      </c>
      <c r="D245" s="6">
        <v>3.64</v>
      </c>
      <c r="E245" s="6">
        <v>6.26</v>
      </c>
      <c r="F245" s="6">
        <v>21.96</v>
      </c>
      <c r="G245" s="6">
        <v>159</v>
      </c>
      <c r="H245" s="6">
        <v>0.06</v>
      </c>
      <c r="I245" s="6"/>
      <c r="J245" s="6">
        <v>2</v>
      </c>
      <c r="K245" s="6"/>
      <c r="L245" s="6">
        <v>9.9</v>
      </c>
      <c r="M245" s="6">
        <v>35</v>
      </c>
      <c r="N245" s="6">
        <v>13.7</v>
      </c>
      <c r="O245" s="26">
        <v>0.65</v>
      </c>
      <c r="P245" s="39"/>
    </row>
    <row r="246" spans="1:16" x14ac:dyDescent="0.25">
      <c r="A246" s="5" t="s">
        <v>28</v>
      </c>
      <c r="B246" s="5" t="s">
        <v>29</v>
      </c>
      <c r="C246" s="6">
        <v>100</v>
      </c>
      <c r="D246" s="6">
        <v>7.9</v>
      </c>
      <c r="E246" s="6">
        <v>1</v>
      </c>
      <c r="F246" s="6">
        <v>48.3</v>
      </c>
      <c r="G246" s="6">
        <v>233.8</v>
      </c>
      <c r="H246" s="6">
        <v>0.1</v>
      </c>
      <c r="I246" s="6"/>
      <c r="J246" s="6"/>
      <c r="K246" s="6">
        <v>1.3</v>
      </c>
      <c r="L246" s="6">
        <v>23</v>
      </c>
      <c r="M246" s="6">
        <v>87</v>
      </c>
      <c r="N246" s="6">
        <v>33</v>
      </c>
      <c r="O246" s="26">
        <v>1.1000000000000001</v>
      </c>
      <c r="P246" s="39"/>
    </row>
    <row r="247" spans="1:16" ht="24" x14ac:dyDescent="0.25">
      <c r="A247" s="5" t="s">
        <v>76</v>
      </c>
      <c r="B247" s="5" t="s">
        <v>77</v>
      </c>
      <c r="C247" s="6">
        <v>10</v>
      </c>
      <c r="D247" s="6">
        <v>0.08</v>
      </c>
      <c r="E247" s="6">
        <v>7.25</v>
      </c>
      <c r="F247" s="6">
        <v>0.13</v>
      </c>
      <c r="G247" s="6">
        <v>66</v>
      </c>
      <c r="H247" s="6"/>
      <c r="I247" s="6"/>
      <c r="J247" s="6">
        <v>40</v>
      </c>
      <c r="K247" s="6"/>
      <c r="L247" s="6">
        <v>2.4</v>
      </c>
      <c r="M247" s="6">
        <v>3</v>
      </c>
      <c r="N247" s="6"/>
      <c r="O247" s="26">
        <v>0.02</v>
      </c>
      <c r="P247" s="39"/>
    </row>
    <row r="248" spans="1:16" ht="24" x14ac:dyDescent="0.25">
      <c r="A248" s="5" t="s">
        <v>30</v>
      </c>
      <c r="B248" s="5" t="s">
        <v>31</v>
      </c>
      <c r="C248" s="6" t="s">
        <v>38</v>
      </c>
      <c r="D248" s="6">
        <v>0.02</v>
      </c>
      <c r="E248" s="6">
        <v>0.01</v>
      </c>
      <c r="F248" s="6">
        <v>13.9</v>
      </c>
      <c r="G248" s="6">
        <v>55</v>
      </c>
      <c r="H248" s="6"/>
      <c r="I248" s="6">
        <v>1.1200000000000001</v>
      </c>
      <c r="J248" s="6"/>
      <c r="K248" s="6">
        <v>0.01</v>
      </c>
      <c r="L248" s="6">
        <v>2.86</v>
      </c>
      <c r="M248" s="6">
        <v>1.34</v>
      </c>
      <c r="N248" s="6">
        <v>0.73</v>
      </c>
      <c r="O248" s="26">
        <v>0.08</v>
      </c>
      <c r="P248" s="39"/>
    </row>
    <row r="249" spans="1:16" x14ac:dyDescent="0.25">
      <c r="A249" s="5"/>
      <c r="B249" s="7" t="s">
        <v>32</v>
      </c>
      <c r="C249" s="6"/>
      <c r="D249" s="8">
        <f>SUM(D244:D248)</f>
        <v>36.660000000000004</v>
      </c>
      <c r="E249" s="8">
        <f t="shared" ref="E249:O249" si="40">SUM(E244:E248)</f>
        <v>31.8</v>
      </c>
      <c r="F249" s="8">
        <f t="shared" si="40"/>
        <v>120.47</v>
      </c>
      <c r="G249" s="8">
        <f t="shared" si="40"/>
        <v>914.11999999999989</v>
      </c>
      <c r="H249" s="8">
        <f t="shared" si="40"/>
        <v>0.26</v>
      </c>
      <c r="I249" s="8">
        <f t="shared" si="40"/>
        <v>1.48</v>
      </c>
      <c r="J249" s="8">
        <f t="shared" si="40"/>
        <v>150</v>
      </c>
      <c r="K249" s="8">
        <f t="shared" si="40"/>
        <v>2.75</v>
      </c>
      <c r="L249" s="8">
        <f t="shared" si="40"/>
        <v>376.55999999999995</v>
      </c>
      <c r="M249" s="8">
        <f t="shared" si="40"/>
        <v>360.34</v>
      </c>
      <c r="N249" s="8">
        <f t="shared" si="40"/>
        <v>87.03</v>
      </c>
      <c r="O249" s="28">
        <f t="shared" si="40"/>
        <v>3.47</v>
      </c>
      <c r="P249" s="39">
        <v>64.87</v>
      </c>
    </row>
    <row r="250" spans="1:16" x14ac:dyDescent="0.25">
      <c r="A250" s="5"/>
      <c r="B250" s="8" t="s">
        <v>33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26"/>
      <c r="P250" s="39"/>
    </row>
    <row r="251" spans="1:16" ht="24" x14ac:dyDescent="0.25">
      <c r="A251" s="5" t="s">
        <v>198</v>
      </c>
      <c r="B251" s="5" t="s">
        <v>199</v>
      </c>
      <c r="C251" s="6">
        <v>100</v>
      </c>
      <c r="D251" s="6">
        <v>1.5</v>
      </c>
      <c r="E251" s="6">
        <v>7.4</v>
      </c>
      <c r="F251" s="6">
        <v>5.4</v>
      </c>
      <c r="G251" s="6">
        <v>94</v>
      </c>
      <c r="H251" s="6">
        <v>0.04</v>
      </c>
      <c r="I251" s="6">
        <v>2.4300000000000002</v>
      </c>
      <c r="J251" s="6"/>
      <c r="K251" s="6">
        <v>3.78</v>
      </c>
      <c r="L251" s="6">
        <v>25.32</v>
      </c>
      <c r="M251" s="6">
        <v>40.51</v>
      </c>
      <c r="N251" s="6">
        <v>16.77</v>
      </c>
      <c r="O251" s="26">
        <v>0.86</v>
      </c>
      <c r="P251" s="39"/>
    </row>
    <row r="252" spans="1:16" ht="24" x14ac:dyDescent="0.25">
      <c r="A252" s="5" t="s">
        <v>200</v>
      </c>
      <c r="B252" s="5" t="s">
        <v>201</v>
      </c>
      <c r="C252" s="6">
        <v>250</v>
      </c>
      <c r="D252" s="6">
        <v>1.97</v>
      </c>
      <c r="E252" s="6">
        <v>2.71</v>
      </c>
      <c r="F252" s="6">
        <v>12.11</v>
      </c>
      <c r="G252" s="6">
        <v>85.75</v>
      </c>
      <c r="H252" s="6">
        <v>0.09</v>
      </c>
      <c r="I252" s="6">
        <v>8.25</v>
      </c>
      <c r="J252" s="6"/>
      <c r="K252" s="6"/>
      <c r="L252" s="6">
        <v>26.7</v>
      </c>
      <c r="M252" s="6">
        <v>55.98</v>
      </c>
      <c r="N252" s="6">
        <v>22.77</v>
      </c>
      <c r="O252" s="26">
        <v>0.87</v>
      </c>
      <c r="P252" s="39"/>
    </row>
    <row r="253" spans="1:16" ht="24" x14ac:dyDescent="0.25">
      <c r="A253" s="5" t="s">
        <v>202</v>
      </c>
      <c r="B253" s="5" t="s">
        <v>203</v>
      </c>
      <c r="C253" s="6">
        <v>200</v>
      </c>
      <c r="D253" s="6">
        <v>18.2</v>
      </c>
      <c r="E253" s="6">
        <v>6.86</v>
      </c>
      <c r="F253" s="6">
        <v>41.32</v>
      </c>
      <c r="G253" s="6">
        <v>299</v>
      </c>
      <c r="H253" s="6">
        <v>0.4</v>
      </c>
      <c r="I253" s="6"/>
      <c r="J253" s="6">
        <v>28</v>
      </c>
      <c r="K253" s="6"/>
      <c r="L253" s="6">
        <v>307.14</v>
      </c>
      <c r="M253" s="6">
        <v>123.86</v>
      </c>
      <c r="N253" s="6">
        <v>99.81</v>
      </c>
      <c r="O253" s="26">
        <v>6.28</v>
      </c>
      <c r="P253" s="39"/>
    </row>
    <row r="254" spans="1:16" ht="24" x14ac:dyDescent="0.25">
      <c r="A254" s="5" t="s">
        <v>169</v>
      </c>
      <c r="B254" s="5" t="s">
        <v>170</v>
      </c>
      <c r="C254" s="6">
        <v>130</v>
      </c>
      <c r="D254" s="6">
        <v>17.670000000000002</v>
      </c>
      <c r="E254" s="6">
        <v>15.18</v>
      </c>
      <c r="F254" s="6">
        <v>4.3899999999999997</v>
      </c>
      <c r="G254" s="6">
        <v>225</v>
      </c>
      <c r="H254" s="6">
        <v>7.0000000000000007E-2</v>
      </c>
      <c r="I254" s="6">
        <v>2.16</v>
      </c>
      <c r="J254" s="6">
        <v>56.25</v>
      </c>
      <c r="K254" s="6"/>
      <c r="L254" s="6">
        <v>58.35</v>
      </c>
      <c r="M254" s="6">
        <v>135.75</v>
      </c>
      <c r="N254" s="6">
        <v>19.71</v>
      </c>
      <c r="O254" s="26">
        <v>1.36</v>
      </c>
      <c r="P254" s="39"/>
    </row>
    <row r="255" spans="1:16" ht="24" x14ac:dyDescent="0.25">
      <c r="A255" s="5" t="s">
        <v>64</v>
      </c>
      <c r="B255" s="5" t="s">
        <v>48</v>
      </c>
      <c r="C255" s="6">
        <v>200</v>
      </c>
      <c r="D255" s="6">
        <v>0.53</v>
      </c>
      <c r="E255" s="5"/>
      <c r="F255" s="6">
        <v>9.4700000000000006</v>
      </c>
      <c r="G255" s="6">
        <v>40</v>
      </c>
      <c r="H255" s="6"/>
      <c r="I255" s="6">
        <v>0.27</v>
      </c>
      <c r="J255" s="6"/>
      <c r="K255" s="6"/>
      <c r="L255" s="6">
        <v>13.6</v>
      </c>
      <c r="M255" s="6">
        <v>22.13</v>
      </c>
      <c r="N255" s="6">
        <v>11.73</v>
      </c>
      <c r="O255" s="26">
        <v>2.13</v>
      </c>
      <c r="P255" s="39"/>
    </row>
    <row r="256" spans="1:16" x14ac:dyDescent="0.25">
      <c r="A256" s="5" t="s">
        <v>28</v>
      </c>
      <c r="B256" s="5" t="s">
        <v>29</v>
      </c>
      <c r="C256" s="6">
        <v>150</v>
      </c>
      <c r="D256" s="6">
        <v>11.85</v>
      </c>
      <c r="E256" s="6">
        <v>1.5</v>
      </c>
      <c r="F256" s="6">
        <v>72.45</v>
      </c>
      <c r="G256" s="6">
        <v>350.7</v>
      </c>
      <c r="H256" s="6">
        <v>0.15</v>
      </c>
      <c r="I256" s="6"/>
      <c r="J256" s="6"/>
      <c r="K256" s="6">
        <v>1.95</v>
      </c>
      <c r="L256" s="6">
        <v>130.5</v>
      </c>
      <c r="M256" s="6">
        <v>34.5</v>
      </c>
      <c r="N256" s="6">
        <v>49.5</v>
      </c>
      <c r="O256" s="26">
        <v>1.65</v>
      </c>
      <c r="P256" s="39"/>
    </row>
    <row r="257" spans="1:16" x14ac:dyDescent="0.25">
      <c r="A257" s="5"/>
      <c r="B257" s="7" t="s">
        <v>32</v>
      </c>
      <c r="C257" s="6"/>
      <c r="D257" s="8">
        <f>SUM(D251:D256)</f>
        <v>51.720000000000006</v>
      </c>
      <c r="E257" s="8">
        <f t="shared" ref="E257:O257" si="41">SUM(E251:E256)</f>
        <v>33.65</v>
      </c>
      <c r="F257" s="8">
        <f t="shared" si="41"/>
        <v>145.13999999999999</v>
      </c>
      <c r="G257" s="8">
        <f t="shared" si="41"/>
        <v>1094.45</v>
      </c>
      <c r="H257" s="8">
        <f t="shared" si="41"/>
        <v>0.75000000000000011</v>
      </c>
      <c r="I257" s="8">
        <f t="shared" si="41"/>
        <v>13.11</v>
      </c>
      <c r="J257" s="8">
        <f t="shared" si="41"/>
        <v>84.25</v>
      </c>
      <c r="K257" s="8">
        <f t="shared" si="41"/>
        <v>5.7299999999999995</v>
      </c>
      <c r="L257" s="8">
        <f t="shared" si="41"/>
        <v>561.61</v>
      </c>
      <c r="M257" s="8">
        <f t="shared" si="41"/>
        <v>412.73</v>
      </c>
      <c r="N257" s="8">
        <f t="shared" si="41"/>
        <v>220.29</v>
      </c>
      <c r="O257" s="28">
        <f t="shared" si="41"/>
        <v>13.15</v>
      </c>
      <c r="P257" s="42">
        <v>72.86</v>
      </c>
    </row>
    <row r="258" spans="1:16" x14ac:dyDescent="0.25">
      <c r="A258" s="5"/>
      <c r="B258" s="8" t="s">
        <v>36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26"/>
      <c r="P258" s="39"/>
    </row>
    <row r="259" spans="1:16" ht="24" x14ac:dyDescent="0.25">
      <c r="A259" s="5" t="s">
        <v>42</v>
      </c>
      <c r="B259" s="5" t="s">
        <v>204</v>
      </c>
      <c r="C259" s="6">
        <v>50</v>
      </c>
      <c r="D259" s="6">
        <v>3.66</v>
      </c>
      <c r="E259" s="6">
        <v>2.58</v>
      </c>
      <c r="F259" s="6">
        <v>23.25</v>
      </c>
      <c r="G259" s="6">
        <v>132</v>
      </c>
      <c r="H259" s="6">
        <v>0.03</v>
      </c>
      <c r="I259" s="6">
        <v>0.01</v>
      </c>
      <c r="J259" s="6">
        <v>8</v>
      </c>
      <c r="K259" s="6">
        <v>0.56999999999999995</v>
      </c>
      <c r="L259" s="6">
        <v>10.57</v>
      </c>
      <c r="M259" s="6">
        <v>29.76</v>
      </c>
      <c r="N259" s="6">
        <v>5.0999999999999996</v>
      </c>
      <c r="O259" s="26">
        <v>0.38</v>
      </c>
      <c r="P259" s="39"/>
    </row>
    <row r="260" spans="1:16" ht="24" x14ac:dyDescent="0.25">
      <c r="A260" s="5" t="s">
        <v>205</v>
      </c>
      <c r="B260" s="5" t="s">
        <v>206</v>
      </c>
      <c r="C260" s="6">
        <v>200</v>
      </c>
      <c r="D260" s="6">
        <v>8.1999999999999993</v>
      </c>
      <c r="E260" s="6">
        <v>3</v>
      </c>
      <c r="F260" s="6">
        <v>11.8</v>
      </c>
      <c r="G260" s="6">
        <v>104</v>
      </c>
      <c r="H260" s="6">
        <v>0.06</v>
      </c>
      <c r="I260" s="6">
        <v>1.2</v>
      </c>
      <c r="J260" s="6">
        <v>0.06</v>
      </c>
      <c r="K260" s="6"/>
      <c r="L260" s="6">
        <v>248</v>
      </c>
      <c r="M260" s="6">
        <v>190</v>
      </c>
      <c r="N260" s="6">
        <v>30</v>
      </c>
      <c r="O260" s="26">
        <v>0.2</v>
      </c>
      <c r="P260" s="39"/>
    </row>
    <row r="261" spans="1:16" x14ac:dyDescent="0.25">
      <c r="A261" s="5"/>
      <c r="B261" s="7" t="s">
        <v>32</v>
      </c>
      <c r="C261" s="6"/>
      <c r="D261" s="8">
        <f>SUM(D259:D260)</f>
        <v>11.86</v>
      </c>
      <c r="E261" s="8">
        <f t="shared" ref="E261:O261" si="42">SUM(E259:E260)</f>
        <v>5.58</v>
      </c>
      <c r="F261" s="8">
        <f t="shared" si="42"/>
        <v>35.049999999999997</v>
      </c>
      <c r="G261" s="19">
        <f t="shared" si="42"/>
        <v>236</v>
      </c>
      <c r="H261" s="8">
        <f t="shared" si="42"/>
        <v>0.09</v>
      </c>
      <c r="I261" s="8">
        <f t="shared" si="42"/>
        <v>1.21</v>
      </c>
      <c r="J261" s="8">
        <f t="shared" si="42"/>
        <v>8.06</v>
      </c>
      <c r="K261" s="8">
        <f t="shared" si="42"/>
        <v>0.56999999999999995</v>
      </c>
      <c r="L261" s="8">
        <f t="shared" si="42"/>
        <v>258.57</v>
      </c>
      <c r="M261" s="8">
        <f t="shared" si="42"/>
        <v>219.76</v>
      </c>
      <c r="N261" s="8">
        <f t="shared" si="42"/>
        <v>35.1</v>
      </c>
      <c r="O261" s="28">
        <f t="shared" si="42"/>
        <v>0.58000000000000007</v>
      </c>
      <c r="P261" s="39">
        <v>21.01</v>
      </c>
    </row>
    <row r="262" spans="1:16" x14ac:dyDescent="0.25">
      <c r="A262" s="5"/>
      <c r="B262" s="7" t="s">
        <v>39</v>
      </c>
      <c r="C262" s="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28"/>
      <c r="P262" s="39"/>
    </row>
    <row r="263" spans="1:16" ht="24" x14ac:dyDescent="0.25">
      <c r="A263" s="5" t="s">
        <v>86</v>
      </c>
      <c r="B263" s="5" t="s">
        <v>43</v>
      </c>
      <c r="C263" s="6">
        <v>200</v>
      </c>
      <c r="D263" s="6">
        <v>4.0999999999999996</v>
      </c>
      <c r="E263" s="6">
        <v>3.1</v>
      </c>
      <c r="F263" s="6">
        <v>25.5</v>
      </c>
      <c r="G263" s="6">
        <v>146.30000000000001</v>
      </c>
      <c r="H263" s="6">
        <v>1.54</v>
      </c>
      <c r="I263" s="6">
        <v>5</v>
      </c>
      <c r="J263" s="6">
        <v>44.2</v>
      </c>
      <c r="K263" s="6">
        <v>0.2</v>
      </c>
      <c r="L263" s="6">
        <v>51</v>
      </c>
      <c r="M263" s="6">
        <v>102.6</v>
      </c>
      <c r="N263" s="6">
        <v>35.6</v>
      </c>
      <c r="O263" s="26">
        <v>1.1399999999999999</v>
      </c>
      <c r="P263" s="39"/>
    </row>
    <row r="264" spans="1:16" ht="36" x14ac:dyDescent="0.25">
      <c r="A264" s="5" t="s">
        <v>87</v>
      </c>
      <c r="B264" s="5" t="s">
        <v>88</v>
      </c>
      <c r="C264" s="6">
        <v>110</v>
      </c>
      <c r="D264" s="6">
        <v>6.88</v>
      </c>
      <c r="E264" s="6">
        <v>16.489999999999998</v>
      </c>
      <c r="F264" s="6">
        <v>9.99</v>
      </c>
      <c r="G264" s="6">
        <v>226</v>
      </c>
      <c r="H264" s="6">
        <v>0.18</v>
      </c>
      <c r="I264" s="6">
        <v>0.91</v>
      </c>
      <c r="J264" s="6">
        <v>16.559999999999999</v>
      </c>
      <c r="K264" s="6"/>
      <c r="L264" s="6">
        <v>22.88</v>
      </c>
      <c r="M264" s="6">
        <v>86.9</v>
      </c>
      <c r="N264" s="6">
        <v>16.71</v>
      </c>
      <c r="O264" s="26">
        <v>0.88</v>
      </c>
      <c r="P264" s="39"/>
    </row>
    <row r="265" spans="1:16" x14ac:dyDescent="0.25">
      <c r="A265" s="5" t="s">
        <v>28</v>
      </c>
      <c r="B265" s="5" t="s">
        <v>29</v>
      </c>
      <c r="C265" s="6">
        <v>100</v>
      </c>
      <c r="D265" s="6">
        <v>7.9</v>
      </c>
      <c r="E265" s="6">
        <v>1</v>
      </c>
      <c r="F265" s="6">
        <v>48.3</v>
      </c>
      <c r="G265" s="6">
        <v>233.8</v>
      </c>
      <c r="H265" s="6">
        <v>0.1</v>
      </c>
      <c r="I265" s="6"/>
      <c r="J265" s="6"/>
      <c r="K265" s="6">
        <v>1.3</v>
      </c>
      <c r="L265" s="6">
        <v>23</v>
      </c>
      <c r="M265" s="6">
        <v>87</v>
      </c>
      <c r="N265" s="6">
        <v>33</v>
      </c>
      <c r="O265" s="26">
        <v>1.1000000000000001</v>
      </c>
      <c r="P265" s="39"/>
    </row>
    <row r="266" spans="1:16" ht="24" x14ac:dyDescent="0.25">
      <c r="A266" s="5" t="s">
        <v>101</v>
      </c>
      <c r="B266" s="5" t="s">
        <v>102</v>
      </c>
      <c r="C266" s="6">
        <v>50</v>
      </c>
      <c r="D266" s="6">
        <v>3.42</v>
      </c>
      <c r="E266" s="6">
        <v>3.25</v>
      </c>
      <c r="F266" s="6">
        <v>18.66</v>
      </c>
      <c r="G266" s="6">
        <v>119.17</v>
      </c>
      <c r="H266" s="6">
        <v>0.03</v>
      </c>
      <c r="I266" s="6">
        <v>0.01</v>
      </c>
      <c r="J266" s="6">
        <v>11.9</v>
      </c>
      <c r="K266" s="6">
        <v>0.53</v>
      </c>
      <c r="L266" s="6">
        <v>15.18</v>
      </c>
      <c r="M266" s="6">
        <v>30.89</v>
      </c>
      <c r="N266" s="6">
        <v>4.88</v>
      </c>
      <c r="O266" s="26">
        <v>0.36</v>
      </c>
      <c r="P266" s="39"/>
    </row>
    <row r="267" spans="1:16" ht="24" x14ac:dyDescent="0.25">
      <c r="A267" s="5" t="s">
        <v>213</v>
      </c>
      <c r="B267" s="5" t="s">
        <v>214</v>
      </c>
      <c r="C267" s="6">
        <v>200</v>
      </c>
      <c r="D267" s="6">
        <v>1.52</v>
      </c>
      <c r="E267" s="6">
        <v>1.35</v>
      </c>
      <c r="F267" s="6">
        <v>15.9</v>
      </c>
      <c r="G267" s="6">
        <v>81</v>
      </c>
      <c r="H267" s="6">
        <v>0.04</v>
      </c>
      <c r="I267" s="6">
        <v>1.33</v>
      </c>
      <c r="J267" s="6">
        <v>10</v>
      </c>
      <c r="K267" s="6"/>
      <c r="L267" s="6">
        <v>126.6</v>
      </c>
      <c r="M267" s="6">
        <v>92.8</v>
      </c>
      <c r="N267" s="6">
        <v>15.4</v>
      </c>
      <c r="O267" s="26">
        <v>0.41</v>
      </c>
      <c r="P267" s="39"/>
    </row>
    <row r="268" spans="1:16" ht="24" x14ac:dyDescent="0.25">
      <c r="A268" s="5" t="s">
        <v>71</v>
      </c>
      <c r="B268" s="5" t="s">
        <v>72</v>
      </c>
      <c r="C268" s="6">
        <v>100</v>
      </c>
      <c r="D268" s="6">
        <v>0.4</v>
      </c>
      <c r="E268" s="6">
        <v>0.4</v>
      </c>
      <c r="F268" s="6">
        <v>9.8000000000000007</v>
      </c>
      <c r="G268" s="6">
        <v>44.4</v>
      </c>
      <c r="H268" s="6">
        <v>0.03</v>
      </c>
      <c r="I268" s="6">
        <v>10</v>
      </c>
      <c r="J268" s="6"/>
      <c r="K268" s="6">
        <v>0.2</v>
      </c>
      <c r="L268" s="5">
        <v>16</v>
      </c>
      <c r="M268" s="6">
        <v>11</v>
      </c>
      <c r="N268" s="6">
        <v>9</v>
      </c>
      <c r="O268" s="26">
        <v>2.2000000000000002</v>
      </c>
      <c r="P268" s="39"/>
    </row>
    <row r="269" spans="1:16" x14ac:dyDescent="0.25">
      <c r="A269" s="5"/>
      <c r="B269" s="7" t="s">
        <v>32</v>
      </c>
      <c r="C269" s="8"/>
      <c r="D269" s="8">
        <f>SUM(D263:D268)</f>
        <v>24.220000000000002</v>
      </c>
      <c r="E269" s="8">
        <f t="shared" ref="E269:O269" si="43">SUM(E263:E268)</f>
        <v>25.59</v>
      </c>
      <c r="F269" s="8">
        <f t="shared" si="43"/>
        <v>128.15</v>
      </c>
      <c r="G269" s="8">
        <f t="shared" si="43"/>
        <v>850.67</v>
      </c>
      <c r="H269" s="8">
        <f t="shared" si="43"/>
        <v>1.9200000000000002</v>
      </c>
      <c r="I269" s="8">
        <f t="shared" si="43"/>
        <v>17.25</v>
      </c>
      <c r="J269" s="8">
        <f t="shared" si="43"/>
        <v>82.660000000000011</v>
      </c>
      <c r="K269" s="8">
        <f t="shared" si="43"/>
        <v>2.2300000000000004</v>
      </c>
      <c r="L269" s="8">
        <f t="shared" si="43"/>
        <v>254.66</v>
      </c>
      <c r="M269" s="8">
        <f t="shared" si="43"/>
        <v>411.19</v>
      </c>
      <c r="N269" s="8">
        <f t="shared" si="43"/>
        <v>114.59</v>
      </c>
      <c r="O269" s="28">
        <f t="shared" si="43"/>
        <v>6.09</v>
      </c>
      <c r="P269" s="39">
        <v>53.68</v>
      </c>
    </row>
    <row r="270" spans="1:16" ht="23.25" customHeight="1" x14ac:dyDescent="0.25">
      <c r="A270" s="5"/>
      <c r="B270" s="7" t="s">
        <v>40</v>
      </c>
      <c r="C270" s="8"/>
      <c r="D270" s="8">
        <f>D269+D261+D257+D249</f>
        <v>124.46000000000001</v>
      </c>
      <c r="E270" s="8">
        <f t="shared" ref="E270:O270" si="44">E269+E261+E257+E249</f>
        <v>96.61999999999999</v>
      </c>
      <c r="F270" s="8">
        <f t="shared" si="44"/>
        <v>428.80999999999995</v>
      </c>
      <c r="G270" s="19">
        <f t="shared" si="44"/>
        <v>3095.24</v>
      </c>
      <c r="H270" s="8">
        <f t="shared" si="44"/>
        <v>3.0200000000000005</v>
      </c>
      <c r="I270" s="8">
        <f t="shared" si="44"/>
        <v>33.049999999999997</v>
      </c>
      <c r="J270" s="8">
        <f t="shared" si="44"/>
        <v>324.97000000000003</v>
      </c>
      <c r="K270" s="8">
        <f t="shared" si="44"/>
        <v>11.28</v>
      </c>
      <c r="L270" s="8">
        <f t="shared" si="44"/>
        <v>1451.4</v>
      </c>
      <c r="M270" s="8">
        <f t="shared" si="44"/>
        <v>1404.02</v>
      </c>
      <c r="N270" s="8">
        <f t="shared" si="44"/>
        <v>457.01</v>
      </c>
      <c r="O270" s="28">
        <f t="shared" si="44"/>
        <v>23.29</v>
      </c>
      <c r="P270" s="39">
        <f>P249+P257+P261+P269</f>
        <v>212.42000000000002</v>
      </c>
    </row>
    <row r="271" spans="1:16" ht="21.75" customHeight="1" x14ac:dyDescent="0.25">
      <c r="A271" s="5"/>
      <c r="B271" s="7" t="s">
        <v>215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6" ht="24" x14ac:dyDescent="0.25">
      <c r="A272" s="5" t="s">
        <v>123</v>
      </c>
      <c r="B272" s="5" t="s">
        <v>124</v>
      </c>
      <c r="C272" s="6">
        <v>250</v>
      </c>
      <c r="D272" s="6">
        <v>7.23</v>
      </c>
      <c r="E272" s="6">
        <v>12.93</v>
      </c>
      <c r="F272" s="6">
        <v>33.590000000000003</v>
      </c>
      <c r="G272" s="6">
        <v>276.22000000000003</v>
      </c>
      <c r="H272" s="6">
        <v>0.27</v>
      </c>
      <c r="I272" s="6">
        <v>0.56999999999999995</v>
      </c>
      <c r="J272" s="6">
        <v>29.25</v>
      </c>
      <c r="K272" s="6">
        <v>0.23</v>
      </c>
      <c r="L272" s="6">
        <v>226.21</v>
      </c>
      <c r="M272" s="6">
        <v>134.07</v>
      </c>
      <c r="N272" s="6">
        <v>62.72</v>
      </c>
      <c r="O272" s="26">
        <v>1.75</v>
      </c>
      <c r="P272" s="39"/>
    </row>
    <row r="273" spans="1:16" x14ac:dyDescent="0.25">
      <c r="A273" s="5" t="s">
        <v>28</v>
      </c>
      <c r="B273" s="5" t="s">
        <v>29</v>
      </c>
      <c r="C273" s="6">
        <v>100</v>
      </c>
      <c r="D273" s="6">
        <v>7.9</v>
      </c>
      <c r="E273" s="6">
        <v>1</v>
      </c>
      <c r="F273" s="6">
        <v>48.3</v>
      </c>
      <c r="G273" s="6">
        <v>233.8</v>
      </c>
      <c r="H273" s="6">
        <v>0.1</v>
      </c>
      <c r="I273" s="6"/>
      <c r="J273" s="6"/>
      <c r="K273" s="6">
        <v>1.3</v>
      </c>
      <c r="L273" s="6">
        <v>23</v>
      </c>
      <c r="M273" s="6">
        <v>87</v>
      </c>
      <c r="N273" s="6">
        <v>33</v>
      </c>
      <c r="O273" s="26">
        <v>1.1000000000000001</v>
      </c>
      <c r="P273" s="39"/>
    </row>
    <row r="274" spans="1:16" ht="24" x14ac:dyDescent="0.25">
      <c r="A274" s="5" t="s">
        <v>52</v>
      </c>
      <c r="B274" s="5" t="s">
        <v>229</v>
      </c>
      <c r="C274" s="6">
        <v>20</v>
      </c>
      <c r="D274" s="6">
        <v>4.4000000000000004</v>
      </c>
      <c r="E274" s="6">
        <v>5.4</v>
      </c>
      <c r="F274" s="6"/>
      <c r="G274" s="6">
        <v>66.2</v>
      </c>
      <c r="H274" s="6">
        <v>4.0000000000000001E-3</v>
      </c>
      <c r="I274" s="6">
        <v>0.24</v>
      </c>
      <c r="J274" s="18">
        <v>40</v>
      </c>
      <c r="K274" s="6">
        <v>0.06</v>
      </c>
      <c r="L274" s="6">
        <v>152</v>
      </c>
      <c r="M274" s="6">
        <v>120</v>
      </c>
      <c r="N274" s="6">
        <v>8</v>
      </c>
      <c r="O274" s="26">
        <v>0.16</v>
      </c>
      <c r="P274" s="39"/>
    </row>
    <row r="275" spans="1:16" ht="24" x14ac:dyDescent="0.25">
      <c r="A275" s="5" t="s">
        <v>216</v>
      </c>
      <c r="B275" s="5" t="s">
        <v>217</v>
      </c>
      <c r="C275" s="6">
        <v>50</v>
      </c>
      <c r="D275" s="6">
        <v>4.17</v>
      </c>
      <c r="E275" s="6">
        <v>1.6</v>
      </c>
      <c r="F275" s="6">
        <v>22.4</v>
      </c>
      <c r="G275" s="6">
        <v>120.83</v>
      </c>
      <c r="H275" s="6">
        <v>7.0000000000000007E-2</v>
      </c>
      <c r="I275" s="6"/>
      <c r="J275" s="6"/>
      <c r="K275" s="6"/>
      <c r="L275" s="6">
        <v>11.25</v>
      </c>
      <c r="M275" s="6">
        <v>38.409999999999997</v>
      </c>
      <c r="N275" s="6">
        <v>16.16</v>
      </c>
      <c r="O275" s="26">
        <v>0.73</v>
      </c>
      <c r="P275" s="39"/>
    </row>
    <row r="276" spans="1:16" ht="24" x14ac:dyDescent="0.25">
      <c r="A276" s="5" t="s">
        <v>64</v>
      </c>
      <c r="B276" s="5" t="s">
        <v>48</v>
      </c>
      <c r="C276" s="6">
        <v>200</v>
      </c>
      <c r="D276" s="6">
        <v>0.53</v>
      </c>
      <c r="E276" s="5"/>
      <c r="F276" s="6">
        <v>9.4700000000000006</v>
      </c>
      <c r="G276" s="6">
        <v>40</v>
      </c>
      <c r="H276" s="6"/>
      <c r="I276" s="6">
        <v>0.27</v>
      </c>
      <c r="J276" s="6"/>
      <c r="K276" s="6"/>
      <c r="L276" s="6">
        <v>13.6</v>
      </c>
      <c r="M276" s="6">
        <v>22.13</v>
      </c>
      <c r="N276" s="6">
        <v>11.73</v>
      </c>
      <c r="O276" s="26">
        <v>2.13</v>
      </c>
      <c r="P276" s="39"/>
    </row>
    <row r="277" spans="1:16" ht="24" x14ac:dyDescent="0.25">
      <c r="A277" s="5" t="s">
        <v>78</v>
      </c>
      <c r="B277" s="5" t="s">
        <v>79</v>
      </c>
      <c r="C277" s="5" t="s">
        <v>228</v>
      </c>
      <c r="D277" s="6">
        <v>5.08</v>
      </c>
      <c r="E277" s="6">
        <v>4.5999999999999996</v>
      </c>
      <c r="F277" s="6">
        <v>0.28000000000000003</v>
      </c>
      <c r="G277" s="6">
        <v>62.84</v>
      </c>
      <c r="H277" s="6">
        <v>0.03</v>
      </c>
      <c r="I277" s="6"/>
      <c r="J277" s="6">
        <v>100</v>
      </c>
      <c r="K277" s="6">
        <v>0.24</v>
      </c>
      <c r="L277" s="6">
        <v>22</v>
      </c>
      <c r="M277" s="6">
        <v>76.8</v>
      </c>
      <c r="N277" s="6">
        <v>4.8</v>
      </c>
      <c r="O277" s="26">
        <v>1</v>
      </c>
      <c r="P277" s="39"/>
    </row>
    <row r="278" spans="1:16" x14ac:dyDescent="0.25">
      <c r="A278" s="5"/>
      <c r="B278" s="7" t="s">
        <v>32</v>
      </c>
      <c r="C278" s="8"/>
      <c r="D278" s="8">
        <f>SUM(D272:D277)</f>
        <v>29.310000000000002</v>
      </c>
      <c r="E278" s="8">
        <f t="shared" ref="E278:O278" si="45">SUM(E272:E277)</f>
        <v>25.53</v>
      </c>
      <c r="F278" s="8">
        <f t="shared" si="45"/>
        <v>114.03999999999999</v>
      </c>
      <c r="G278" s="8">
        <f t="shared" si="45"/>
        <v>799.8900000000001</v>
      </c>
      <c r="H278" s="8">
        <f t="shared" si="45"/>
        <v>0.47399999999999998</v>
      </c>
      <c r="I278" s="8">
        <f t="shared" si="45"/>
        <v>1.08</v>
      </c>
      <c r="J278" s="8">
        <f t="shared" si="45"/>
        <v>169.25</v>
      </c>
      <c r="K278" s="8">
        <f t="shared" si="45"/>
        <v>1.83</v>
      </c>
      <c r="L278" s="8">
        <f t="shared" si="45"/>
        <v>448.06000000000006</v>
      </c>
      <c r="M278" s="8">
        <f t="shared" si="45"/>
        <v>478.41</v>
      </c>
      <c r="N278" s="8">
        <f t="shared" si="45"/>
        <v>136.41</v>
      </c>
      <c r="O278" s="28">
        <f t="shared" si="45"/>
        <v>6.87</v>
      </c>
      <c r="P278" s="39">
        <v>39.11</v>
      </c>
    </row>
    <row r="279" spans="1:16" x14ac:dyDescent="0.25">
      <c r="A279" s="5"/>
      <c r="B279" s="8" t="s">
        <v>33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26"/>
      <c r="P279" s="39"/>
    </row>
    <row r="280" spans="1:16" ht="27" x14ac:dyDescent="0.25">
      <c r="A280" s="5" t="s">
        <v>218</v>
      </c>
      <c r="B280" s="5" t="s">
        <v>219</v>
      </c>
      <c r="C280" s="6">
        <v>100</v>
      </c>
      <c r="D280" s="6">
        <v>3.7</v>
      </c>
      <c r="E280" s="6">
        <v>9.1</v>
      </c>
      <c r="F280" s="6">
        <v>4.4000000000000004</v>
      </c>
      <c r="G280" s="6">
        <v>104</v>
      </c>
      <c r="H280" s="6">
        <v>0.06</v>
      </c>
      <c r="I280" s="6">
        <v>9.83</v>
      </c>
      <c r="J280" s="6">
        <v>25</v>
      </c>
      <c r="K280" s="6">
        <v>3.88</v>
      </c>
      <c r="L280" s="6">
        <v>37.270000000000003</v>
      </c>
      <c r="M280" s="6">
        <v>65.98</v>
      </c>
      <c r="N280" s="6">
        <v>15.27</v>
      </c>
      <c r="O280" s="26">
        <v>0.82</v>
      </c>
      <c r="P280" s="39"/>
    </row>
    <row r="281" spans="1:16" ht="24" x14ac:dyDescent="0.25">
      <c r="A281" s="5" t="s">
        <v>220</v>
      </c>
      <c r="B281" s="5" t="s">
        <v>221</v>
      </c>
      <c r="C281" s="6">
        <v>250</v>
      </c>
      <c r="D281" s="6">
        <v>2.84</v>
      </c>
      <c r="E281" s="6">
        <v>4.09</v>
      </c>
      <c r="F281" s="6">
        <v>11.33</v>
      </c>
      <c r="G281" s="6">
        <v>102.2</v>
      </c>
      <c r="H281" s="6">
        <v>7.0000000000000007E-2</v>
      </c>
      <c r="I281" s="6">
        <v>5.36</v>
      </c>
      <c r="J281" s="6"/>
      <c r="K281" s="6"/>
      <c r="L281" s="6">
        <v>43.3</v>
      </c>
      <c r="M281" s="6">
        <v>79.599999999999994</v>
      </c>
      <c r="N281" s="6">
        <v>27.56</v>
      </c>
      <c r="O281" s="26">
        <v>1.38</v>
      </c>
      <c r="P281" s="39"/>
    </row>
    <row r="282" spans="1:16" ht="24" x14ac:dyDescent="0.25">
      <c r="A282" s="5" t="s">
        <v>222</v>
      </c>
      <c r="B282" s="5" t="s">
        <v>223</v>
      </c>
      <c r="C282" s="6">
        <v>200</v>
      </c>
      <c r="D282" s="6">
        <v>4.8499999999999996</v>
      </c>
      <c r="E282" s="6">
        <v>5.73</v>
      </c>
      <c r="F282" s="6">
        <v>48.89</v>
      </c>
      <c r="G282" s="6">
        <v>266</v>
      </c>
      <c r="H282" s="6">
        <v>0.03</v>
      </c>
      <c r="I282" s="6"/>
      <c r="J282" s="6"/>
      <c r="K282" s="6"/>
      <c r="L282" s="6">
        <v>3.22</v>
      </c>
      <c r="M282" s="6">
        <v>80.8</v>
      </c>
      <c r="N282" s="6">
        <v>25.34</v>
      </c>
      <c r="O282" s="26">
        <v>0.68</v>
      </c>
      <c r="P282" s="39"/>
    </row>
    <row r="283" spans="1:16" ht="36" x14ac:dyDescent="0.25">
      <c r="A283" s="5" t="s">
        <v>224</v>
      </c>
      <c r="B283" s="5" t="s">
        <v>225</v>
      </c>
      <c r="C283" s="6">
        <v>100</v>
      </c>
      <c r="D283" s="6">
        <v>13.26</v>
      </c>
      <c r="E283" s="6">
        <v>11.23</v>
      </c>
      <c r="F283" s="6">
        <v>3.52</v>
      </c>
      <c r="G283" s="6">
        <v>185</v>
      </c>
      <c r="H283" s="6">
        <v>0.02</v>
      </c>
      <c r="I283" s="6">
        <v>8.4499999999999993</v>
      </c>
      <c r="J283" s="6">
        <v>5782</v>
      </c>
      <c r="K283" s="6"/>
      <c r="L283" s="6">
        <v>239.32</v>
      </c>
      <c r="M283" s="6">
        <v>33.21</v>
      </c>
      <c r="N283" s="6">
        <v>17.47</v>
      </c>
      <c r="O283" s="26">
        <v>5</v>
      </c>
      <c r="P283" s="39"/>
    </row>
    <row r="284" spans="1:16" x14ac:dyDescent="0.25">
      <c r="A284" s="5" t="s">
        <v>28</v>
      </c>
      <c r="B284" s="5" t="s">
        <v>29</v>
      </c>
      <c r="C284" s="6">
        <v>150</v>
      </c>
      <c r="D284" s="6">
        <v>11.85</v>
      </c>
      <c r="E284" s="6">
        <v>1.5</v>
      </c>
      <c r="F284" s="6">
        <v>72.45</v>
      </c>
      <c r="G284" s="6">
        <v>350.7</v>
      </c>
      <c r="H284" s="6">
        <v>0.15</v>
      </c>
      <c r="I284" s="6"/>
      <c r="J284" s="6"/>
      <c r="K284" s="6">
        <v>1.95</v>
      </c>
      <c r="L284" s="6">
        <v>34.5</v>
      </c>
      <c r="M284" s="6">
        <v>130.5</v>
      </c>
      <c r="N284" s="6">
        <v>49.5</v>
      </c>
      <c r="O284" s="26">
        <v>1.65</v>
      </c>
      <c r="P284" s="39"/>
    </row>
    <row r="285" spans="1:16" ht="24" x14ac:dyDescent="0.25">
      <c r="A285" s="5" t="s">
        <v>64</v>
      </c>
      <c r="B285" s="5" t="s">
        <v>48</v>
      </c>
      <c r="C285" s="6">
        <v>200</v>
      </c>
      <c r="D285" s="6">
        <v>0.53</v>
      </c>
      <c r="E285" s="5"/>
      <c r="F285" s="6">
        <v>9.4700000000000006</v>
      </c>
      <c r="G285" s="6">
        <v>40</v>
      </c>
      <c r="H285" s="6"/>
      <c r="I285" s="6">
        <v>0.27</v>
      </c>
      <c r="J285" s="6"/>
      <c r="K285" s="6"/>
      <c r="L285" s="6">
        <v>13.6</v>
      </c>
      <c r="M285" s="6">
        <v>22.13</v>
      </c>
      <c r="N285" s="6">
        <v>11.73</v>
      </c>
      <c r="O285" s="26">
        <v>2.13</v>
      </c>
      <c r="P285" s="39"/>
    </row>
    <row r="286" spans="1:16" x14ac:dyDescent="0.25">
      <c r="A286" s="5"/>
      <c r="B286" s="7" t="s">
        <v>32</v>
      </c>
      <c r="C286" s="8"/>
      <c r="D286" s="8">
        <f>SUM(D280:D285)</f>
        <v>37.03</v>
      </c>
      <c r="E286" s="8">
        <f t="shared" ref="E286:O286" si="46">SUM(E280:E285)</f>
        <v>31.650000000000002</v>
      </c>
      <c r="F286" s="8">
        <f t="shared" si="46"/>
        <v>150.06</v>
      </c>
      <c r="G286" s="8">
        <f t="shared" si="46"/>
        <v>1047.9000000000001</v>
      </c>
      <c r="H286" s="8">
        <f t="shared" si="46"/>
        <v>0.32999999999999996</v>
      </c>
      <c r="I286" s="8">
        <f t="shared" si="46"/>
        <v>23.91</v>
      </c>
      <c r="J286" s="8">
        <f t="shared" si="46"/>
        <v>5807</v>
      </c>
      <c r="K286" s="8">
        <f t="shared" si="46"/>
        <v>5.83</v>
      </c>
      <c r="L286" s="8">
        <f t="shared" si="46"/>
        <v>371.21000000000004</v>
      </c>
      <c r="M286" s="8">
        <f t="shared" si="46"/>
        <v>412.21999999999997</v>
      </c>
      <c r="N286" s="8">
        <f t="shared" si="46"/>
        <v>146.86999999999998</v>
      </c>
      <c r="O286" s="28">
        <f t="shared" si="46"/>
        <v>11.66</v>
      </c>
      <c r="P286" s="39">
        <v>71.97</v>
      </c>
    </row>
    <row r="287" spans="1:16" x14ac:dyDescent="0.25">
      <c r="A287" s="5"/>
      <c r="B287" s="8" t="s">
        <v>36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6"/>
      <c r="P287" s="39"/>
    </row>
    <row r="288" spans="1:16" ht="24" x14ac:dyDescent="0.25">
      <c r="A288" s="5" t="s">
        <v>207</v>
      </c>
      <c r="B288" s="5" t="s">
        <v>208</v>
      </c>
      <c r="C288" s="6">
        <v>75</v>
      </c>
      <c r="D288" s="6">
        <v>4.46</v>
      </c>
      <c r="E288" s="6">
        <v>2.98</v>
      </c>
      <c r="F288" s="6">
        <v>44.12</v>
      </c>
      <c r="G288" s="6">
        <v>222</v>
      </c>
      <c r="H288" s="6">
        <v>0.08</v>
      </c>
      <c r="I288" s="6">
        <v>0.08</v>
      </c>
      <c r="J288" s="6">
        <v>18</v>
      </c>
      <c r="K288" s="6"/>
      <c r="L288" s="6">
        <v>15.6</v>
      </c>
      <c r="M288" s="6">
        <v>42.8</v>
      </c>
      <c r="N288" s="6">
        <v>17.399999999999999</v>
      </c>
      <c r="O288" s="26">
        <v>1.08</v>
      </c>
      <c r="P288" s="39"/>
    </row>
    <row r="289" spans="1:16" ht="24" x14ac:dyDescent="0.25">
      <c r="A289" s="5" t="s">
        <v>209</v>
      </c>
      <c r="B289" s="5" t="s">
        <v>210</v>
      </c>
      <c r="C289" s="6">
        <v>200</v>
      </c>
      <c r="D289" s="6">
        <v>3.66</v>
      </c>
      <c r="E289" s="6">
        <v>2.6</v>
      </c>
      <c r="F289" s="6">
        <v>25.08</v>
      </c>
      <c r="G289" s="6">
        <v>138.4</v>
      </c>
      <c r="H289" s="6">
        <v>0.02</v>
      </c>
      <c r="I289" s="6">
        <v>0.38</v>
      </c>
      <c r="J289" s="6">
        <v>23.75</v>
      </c>
      <c r="K289" s="6"/>
      <c r="L289" s="6">
        <v>127.99</v>
      </c>
      <c r="M289" s="6">
        <v>117.86</v>
      </c>
      <c r="N289" s="6">
        <v>17.989999999999998</v>
      </c>
      <c r="O289" s="26">
        <v>0.64</v>
      </c>
      <c r="P289" s="39"/>
    </row>
    <row r="290" spans="1:16" x14ac:dyDescent="0.25">
      <c r="A290" s="5"/>
      <c r="B290" s="7" t="s">
        <v>32</v>
      </c>
      <c r="C290" s="6"/>
      <c r="D290" s="8">
        <f>SUM(D288:D289)</f>
        <v>8.120000000000001</v>
      </c>
      <c r="E290" s="8">
        <f t="shared" ref="E290:O290" si="47">SUM(E288:E289)</f>
        <v>5.58</v>
      </c>
      <c r="F290" s="8">
        <f t="shared" si="47"/>
        <v>69.199999999999989</v>
      </c>
      <c r="G290" s="8">
        <f t="shared" si="47"/>
        <v>360.4</v>
      </c>
      <c r="H290" s="8">
        <f t="shared" si="47"/>
        <v>0.1</v>
      </c>
      <c r="I290" s="8">
        <f t="shared" si="47"/>
        <v>0.46</v>
      </c>
      <c r="J290" s="8">
        <f t="shared" si="47"/>
        <v>41.75</v>
      </c>
      <c r="K290" s="8">
        <f t="shared" si="47"/>
        <v>0</v>
      </c>
      <c r="L290" s="8">
        <f t="shared" si="47"/>
        <v>143.59</v>
      </c>
      <c r="M290" s="8">
        <f t="shared" si="47"/>
        <v>160.66</v>
      </c>
      <c r="N290" s="8">
        <f t="shared" si="47"/>
        <v>35.39</v>
      </c>
      <c r="O290" s="28">
        <f t="shared" si="47"/>
        <v>1.7200000000000002</v>
      </c>
      <c r="P290" s="39">
        <v>29.94</v>
      </c>
    </row>
    <row r="291" spans="1:16" x14ac:dyDescent="0.25">
      <c r="A291" s="5"/>
      <c r="B291" s="7" t="s">
        <v>39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6" ht="24" x14ac:dyDescent="0.25">
      <c r="A292" s="5" t="s">
        <v>211</v>
      </c>
      <c r="B292" s="5" t="s">
        <v>212</v>
      </c>
      <c r="C292" s="6">
        <v>250</v>
      </c>
      <c r="D292" s="5">
        <v>11.5</v>
      </c>
      <c r="E292" s="6">
        <v>4.13</v>
      </c>
      <c r="F292" s="6">
        <v>32</v>
      </c>
      <c r="G292" s="6">
        <v>211.13</v>
      </c>
      <c r="H292" s="6">
        <v>0.24</v>
      </c>
      <c r="I292" s="6">
        <v>16.95</v>
      </c>
      <c r="J292" s="6">
        <v>52.5</v>
      </c>
      <c r="K292" s="6">
        <v>2.66</v>
      </c>
      <c r="L292" s="6">
        <v>227.67</v>
      </c>
      <c r="M292" s="6">
        <v>52.7</v>
      </c>
      <c r="N292" s="6">
        <v>55.6</v>
      </c>
      <c r="O292" s="26">
        <v>2.82</v>
      </c>
      <c r="P292" s="39"/>
    </row>
    <row r="293" spans="1:16" ht="24" x14ac:dyDescent="0.25">
      <c r="A293" s="5" t="s">
        <v>141</v>
      </c>
      <c r="B293" s="5" t="s">
        <v>157</v>
      </c>
      <c r="C293" s="6">
        <v>75</v>
      </c>
      <c r="D293" s="6">
        <v>4.71</v>
      </c>
      <c r="E293" s="6">
        <v>1.92</v>
      </c>
      <c r="F293" s="6">
        <v>27.53</v>
      </c>
      <c r="G293" s="6">
        <v>146</v>
      </c>
      <c r="H293" s="6">
        <v>0.08</v>
      </c>
      <c r="I293" s="6">
        <v>0.62</v>
      </c>
      <c r="J293" s="6">
        <v>6.25</v>
      </c>
      <c r="K293" s="6"/>
      <c r="L293" s="6">
        <v>46.52</v>
      </c>
      <c r="M293" s="6">
        <v>18.03</v>
      </c>
      <c r="N293" s="6">
        <v>18.28</v>
      </c>
      <c r="O293" s="26">
        <v>0.88</v>
      </c>
      <c r="P293" s="39"/>
    </row>
    <row r="294" spans="1:16" ht="24" x14ac:dyDescent="0.25">
      <c r="A294" s="5" t="s">
        <v>64</v>
      </c>
      <c r="B294" s="5" t="s">
        <v>48</v>
      </c>
      <c r="C294" s="6">
        <v>200</v>
      </c>
      <c r="D294" s="6">
        <v>0.53</v>
      </c>
      <c r="E294" s="5"/>
      <c r="F294" s="6">
        <v>9.4700000000000006</v>
      </c>
      <c r="G294" s="6">
        <v>40</v>
      </c>
      <c r="H294" s="6"/>
      <c r="I294" s="6">
        <v>0.27</v>
      </c>
      <c r="J294" s="6"/>
      <c r="K294" s="6"/>
      <c r="L294" s="6">
        <v>13.6</v>
      </c>
      <c r="M294" s="6">
        <v>22.13</v>
      </c>
      <c r="N294" s="6">
        <v>11.73</v>
      </c>
      <c r="O294" s="26">
        <v>2.13</v>
      </c>
      <c r="P294" s="39"/>
    </row>
    <row r="295" spans="1:16" x14ac:dyDescent="0.25">
      <c r="A295" s="5" t="s">
        <v>28</v>
      </c>
      <c r="B295" s="5" t="s">
        <v>29</v>
      </c>
      <c r="C295" s="6">
        <v>100</v>
      </c>
      <c r="D295" s="6">
        <v>7.9</v>
      </c>
      <c r="E295" s="6">
        <v>1</v>
      </c>
      <c r="F295" s="6">
        <v>48.3</v>
      </c>
      <c r="G295" s="6">
        <v>233.8</v>
      </c>
      <c r="H295" s="6">
        <v>0.1</v>
      </c>
      <c r="I295" s="6"/>
      <c r="J295" s="6"/>
      <c r="K295" s="6">
        <v>1.3</v>
      </c>
      <c r="L295" s="6">
        <v>87</v>
      </c>
      <c r="M295" s="6">
        <v>23</v>
      </c>
      <c r="N295" s="6">
        <v>33</v>
      </c>
      <c r="O295" s="26">
        <v>1.1000000000000001</v>
      </c>
      <c r="P295" s="39"/>
    </row>
    <row r="296" spans="1:16" ht="24" x14ac:dyDescent="0.25">
      <c r="A296" s="5" t="s">
        <v>71</v>
      </c>
      <c r="B296" s="5" t="s">
        <v>115</v>
      </c>
      <c r="C296" s="6">
        <v>100</v>
      </c>
      <c r="D296" s="6">
        <v>0.9</v>
      </c>
      <c r="E296" s="6">
        <v>0.2</v>
      </c>
      <c r="F296" s="6">
        <v>8.1</v>
      </c>
      <c r="G296" s="6">
        <v>43</v>
      </c>
      <c r="H296" s="6">
        <v>0.04</v>
      </c>
      <c r="I296" s="6">
        <v>60</v>
      </c>
      <c r="J296" s="6">
        <v>8</v>
      </c>
      <c r="K296" s="6">
        <v>0.2</v>
      </c>
      <c r="L296" s="6">
        <v>34</v>
      </c>
      <c r="M296" s="6">
        <v>23</v>
      </c>
      <c r="N296" s="6">
        <v>13</v>
      </c>
      <c r="O296" s="26">
        <v>0.3</v>
      </c>
      <c r="P296" s="39"/>
    </row>
    <row r="297" spans="1:16" ht="24" x14ac:dyDescent="0.25">
      <c r="A297" s="5" t="s">
        <v>76</v>
      </c>
      <c r="B297" s="5" t="s">
        <v>77</v>
      </c>
      <c r="C297" s="6">
        <v>10</v>
      </c>
      <c r="D297" s="6">
        <v>0.08</v>
      </c>
      <c r="E297" s="6">
        <v>7.25</v>
      </c>
      <c r="F297" s="6">
        <v>0.13</v>
      </c>
      <c r="G297" s="6">
        <v>66</v>
      </c>
      <c r="H297" s="6"/>
      <c r="I297" s="6"/>
      <c r="J297" s="6">
        <v>40</v>
      </c>
      <c r="K297" s="6"/>
      <c r="L297" s="6">
        <v>2.4</v>
      </c>
      <c r="M297" s="6">
        <v>3</v>
      </c>
      <c r="N297" s="6"/>
      <c r="O297" s="26">
        <v>0.02</v>
      </c>
      <c r="P297" s="39"/>
    </row>
    <row r="298" spans="1:16" x14ac:dyDescent="0.25">
      <c r="A298" s="5"/>
      <c r="B298" s="7" t="s">
        <v>32</v>
      </c>
      <c r="C298" s="8"/>
      <c r="D298" s="8">
        <f>SUM(D292:D297)</f>
        <v>25.619999999999997</v>
      </c>
      <c r="E298" s="8">
        <f t="shared" ref="E298:O298" si="48">SUM(E292:E297)</f>
        <v>14.5</v>
      </c>
      <c r="F298" s="8">
        <f t="shared" si="48"/>
        <v>125.52999999999999</v>
      </c>
      <c r="G298" s="8">
        <f t="shared" si="48"/>
        <v>739.93000000000006</v>
      </c>
      <c r="H298" s="8">
        <f t="shared" si="48"/>
        <v>0.46</v>
      </c>
      <c r="I298" s="8">
        <f t="shared" si="48"/>
        <v>77.84</v>
      </c>
      <c r="J298" s="8">
        <f t="shared" si="48"/>
        <v>106.75</v>
      </c>
      <c r="K298" s="8">
        <f t="shared" si="48"/>
        <v>4.16</v>
      </c>
      <c r="L298" s="8">
        <f t="shared" si="48"/>
        <v>411.19</v>
      </c>
      <c r="M298" s="8">
        <f t="shared" si="48"/>
        <v>141.86000000000001</v>
      </c>
      <c r="N298" s="8">
        <f t="shared" si="48"/>
        <v>131.61000000000001</v>
      </c>
      <c r="O298" s="28">
        <f t="shared" si="48"/>
        <v>7.2499999999999991</v>
      </c>
      <c r="P298" s="39">
        <v>68.02</v>
      </c>
    </row>
    <row r="299" spans="1:16" ht="24" customHeight="1" x14ac:dyDescent="0.25">
      <c r="A299" s="15"/>
      <c r="B299" s="21" t="s">
        <v>40</v>
      </c>
      <c r="C299" s="22"/>
      <c r="D299" s="22">
        <f>D298+D290+D286+D278</f>
        <v>100.08</v>
      </c>
      <c r="E299" s="22">
        <f t="shared" ref="E299:O299" si="49">E298+E290+E286+E278</f>
        <v>77.260000000000005</v>
      </c>
      <c r="F299" s="22">
        <f t="shared" si="49"/>
        <v>458.82999999999993</v>
      </c>
      <c r="G299" s="22">
        <f t="shared" si="49"/>
        <v>2948.12</v>
      </c>
      <c r="H299" s="22">
        <f t="shared" si="49"/>
        <v>1.3639999999999999</v>
      </c>
      <c r="I299" s="22">
        <f t="shared" si="49"/>
        <v>103.28999999999999</v>
      </c>
      <c r="J299" s="22">
        <f t="shared" si="49"/>
        <v>6124.75</v>
      </c>
      <c r="K299" s="22">
        <f t="shared" si="49"/>
        <v>11.82</v>
      </c>
      <c r="L299" s="22">
        <f t="shared" si="49"/>
        <v>1374.0500000000002</v>
      </c>
      <c r="M299" s="22">
        <f t="shared" si="49"/>
        <v>1193.1500000000001</v>
      </c>
      <c r="N299" s="22">
        <f t="shared" si="49"/>
        <v>450.28</v>
      </c>
      <c r="O299" s="30">
        <f t="shared" si="49"/>
        <v>27.5</v>
      </c>
      <c r="P299" s="39">
        <f>P278+P286+P290+P298</f>
        <v>209.04000000000002</v>
      </c>
    </row>
    <row r="300" spans="1:16" x14ac:dyDescent="0.25">
      <c r="A300" s="23"/>
      <c r="B300" s="24" t="s">
        <v>230</v>
      </c>
      <c r="C300" s="23"/>
      <c r="D300" s="37">
        <f t="shared" ref="D300:O300" si="50">(D299+D270+D242+D215+D185+D161+D135+D106+D78+D52)/10</f>
        <v>108.54100000000001</v>
      </c>
      <c r="E300" s="37">
        <f t="shared" si="50"/>
        <v>93.222999999999985</v>
      </c>
      <c r="F300" s="37">
        <f t="shared" si="50"/>
        <v>440.91499999999996</v>
      </c>
      <c r="G300" s="37">
        <f t="shared" si="50"/>
        <v>3028.9229999999998</v>
      </c>
      <c r="H300" s="37">
        <f t="shared" si="50"/>
        <v>1.8643999999999994</v>
      </c>
      <c r="I300" s="37">
        <f t="shared" si="50"/>
        <v>57.488</v>
      </c>
      <c r="J300" s="37">
        <f t="shared" si="50"/>
        <v>1372.5827000000002</v>
      </c>
      <c r="K300" s="37">
        <f t="shared" si="50"/>
        <v>16.976999999999997</v>
      </c>
      <c r="L300" s="37">
        <f t="shared" si="50"/>
        <v>1023.0529999999999</v>
      </c>
      <c r="M300" s="37">
        <f t="shared" si="50"/>
        <v>1406.498</v>
      </c>
      <c r="N300" s="37">
        <f t="shared" si="50"/>
        <v>452.822</v>
      </c>
      <c r="O300" s="38">
        <f t="shared" si="50"/>
        <v>23.085999999999995</v>
      </c>
      <c r="P300" s="40">
        <f>(P52+P78+P106+P135+P161+P185+P215+P242+P270+P299)/10</f>
        <v>214.99699999999999</v>
      </c>
    </row>
  </sheetData>
  <mergeCells count="12">
    <mergeCell ref="K1:P1"/>
    <mergeCell ref="P22:P23"/>
    <mergeCell ref="A21:C21"/>
    <mergeCell ref="F19:O19"/>
    <mergeCell ref="L22:O23"/>
    <mergeCell ref="A22:A24"/>
    <mergeCell ref="B22:B24"/>
    <mergeCell ref="D22:F23"/>
    <mergeCell ref="G22:G23"/>
    <mergeCell ref="H22:K23"/>
    <mergeCell ref="C23:C24"/>
    <mergeCell ref="L21:Q21"/>
  </mergeCells>
  <pageMargins left="0.70866141732283472" right="0.70866141732283472" top="0.74803149606299213" bottom="0.74803149606299213" header="0.31496062992125984" footer="0.31496062992125984"/>
  <pageSetup paperSize="9" scale="48" fitToWidth="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topLeftCell="A247" workbookViewId="0">
      <selection activeCell="P272" sqref="P27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51" t="s">
        <v>253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24.68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61.79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23.7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62.65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172.82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6" t="s">
        <v>78</v>
      </c>
      <c r="B57" s="46" t="s">
        <v>79</v>
      </c>
      <c r="C57" s="46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7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27.76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6" t="s">
        <v>84</v>
      </c>
      <c r="B62" s="46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7" t="s">
        <v>87</v>
      </c>
      <c r="B64" s="47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67.349999999999994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19.45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6" t="s">
        <v>64</v>
      </c>
      <c r="B74" s="46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7" t="s">
        <v>96</v>
      </c>
      <c r="B76" s="47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51.38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165.94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31.15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67.040000000000006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11.76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66.010000000000005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175.96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33.51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65.22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16.43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52.01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167.17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49.48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59.94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8.1199999999999992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52.43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169.97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30.23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62.24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17.170000000000002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61.58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171.22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30.05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61.62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12.91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63.38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167.96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28.69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69.92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28.11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41.76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168.48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50.41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56.49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18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42.3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167.2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30.8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55.82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24.8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52.81</v>
      </c>
    </row>
    <row r="302" spans="1:16" ht="24" customHeight="1" x14ac:dyDescent="0.25">
      <c r="A302" s="46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164.23000000000002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169.095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3"/>
  <sheetViews>
    <sheetView zoomScale="80" zoomScaleNormal="80" workbookViewId="0">
      <selection activeCell="P32" sqref="P3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51" t="s">
        <v>251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79.56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30.75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80.959999999999994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221.05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3" t="s">
        <v>78</v>
      </c>
      <c r="B57" s="43" t="s">
        <v>79</v>
      </c>
      <c r="C57" s="43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4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34.83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3" t="s">
        <v>84</v>
      </c>
      <c r="B62" s="43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4" t="s">
        <v>87</v>
      </c>
      <c r="B64" s="44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89.1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26.31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3" t="s">
        <v>64</v>
      </c>
      <c r="B74" s="43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4" t="s">
        <v>96</v>
      </c>
      <c r="B76" s="44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71.42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221.65999999999997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36.79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87.2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16.34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87.36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227.69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43.68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85.44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22.35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68.22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219.69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16.350000000000001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67.52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224.89999999999998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38.909999999999997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81.09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81.23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222.43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38.36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79.28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17.420000000000002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84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219.06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38.36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92.11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36.590000000000003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55.64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222.7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66.78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73.86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23.01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55.18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218.82999999999998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39.01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71.97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29.94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81.02</v>
      </c>
    </row>
    <row r="302" spans="1:16" ht="24" customHeight="1" x14ac:dyDescent="0.25">
      <c r="A302" s="43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221.94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221.99499999999998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workbookViewId="0">
      <selection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240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51" t="s">
        <v>253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24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30.7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82.06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31.72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83.51</v>
      </c>
    </row>
    <row r="52" spans="1:16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227.99</v>
      </c>
    </row>
    <row r="53" spans="1:16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x14ac:dyDescent="0.25">
      <c r="A57" s="48" t="s">
        <v>78</v>
      </c>
      <c r="B57" s="48" t="s">
        <v>79</v>
      </c>
      <c r="C57" s="48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x14ac:dyDescent="0.25">
      <c r="A59" s="49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35.93</v>
      </c>
    </row>
    <row r="60" spans="1:16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" x14ac:dyDescent="0.25">
      <c r="A62" s="48" t="s">
        <v>84</v>
      </c>
      <c r="B62" s="48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" x14ac:dyDescent="0.25">
      <c r="A64" s="49" t="s">
        <v>87</v>
      </c>
      <c r="B64" s="49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91.91</v>
      </c>
    </row>
    <row r="68" spans="1:16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4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4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27.14</v>
      </c>
    </row>
    <row r="72" spans="1:16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x14ac:dyDescent="0.25">
      <c r="A74" s="48" t="s">
        <v>64</v>
      </c>
      <c r="B74" s="48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x14ac:dyDescent="0.25">
      <c r="A76" s="49" t="s">
        <v>96</v>
      </c>
      <c r="B76" s="49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73.67</v>
      </c>
    </row>
    <row r="78" spans="1:16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228.65000000000003</v>
      </c>
    </row>
    <row r="79" spans="1:16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37.950000000000003</v>
      </c>
    </row>
    <row r="86" spans="1:16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4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89.95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4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16.850000000000001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90.11</v>
      </c>
    </row>
    <row r="106" spans="1:16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234.86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45.06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88.13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23.05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70.37</v>
      </c>
    </row>
    <row r="135" spans="1:16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226.61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24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65.66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79.819999999999993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16.86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69.650000000000006</v>
      </c>
    </row>
    <row r="162" spans="1:16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231.98999999999998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40.130000000000003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83.65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21.87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83.79</v>
      </c>
    </row>
    <row r="187" spans="1:16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229.44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39.57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24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81.78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19.97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86.65</v>
      </c>
    </row>
    <row r="217" spans="1:16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227.97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39.57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95.01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37.74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57.39</v>
      </c>
    </row>
    <row r="244" spans="1:16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229.71000000000004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68.88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76.180000000000007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23.73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56.92</v>
      </c>
    </row>
    <row r="272" spans="1:16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225.70999999999998</v>
      </c>
    </row>
    <row r="273" spans="1:16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40.020000000000003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74.03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30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4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83.01</v>
      </c>
    </row>
    <row r="302" spans="1:16" x14ac:dyDescent="0.25">
      <c r="A302" s="48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227.06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228.99899999999997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7"/>
  <sheetViews>
    <sheetView topLeftCell="A271" workbookViewId="0">
      <selection activeCell="A271"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304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53" t="s">
        <v>259</v>
      </c>
      <c r="B11" s="53"/>
      <c r="C11" s="53"/>
      <c r="D11" s="53"/>
      <c r="E11" s="53"/>
      <c r="F11" s="53"/>
      <c r="G11" s="2"/>
      <c r="H11" s="2"/>
      <c r="I11" s="2"/>
    </row>
    <row r="12" spans="1:16" ht="15.75" x14ac:dyDescent="0.25">
      <c r="A12" s="53" t="s">
        <v>254</v>
      </c>
      <c r="B12" s="54"/>
      <c r="C12" s="54"/>
      <c r="D12" s="54"/>
      <c r="E12" s="54"/>
      <c r="F12" s="54"/>
    </row>
    <row r="13" spans="1:16" ht="15.75" x14ac:dyDescent="0.25">
      <c r="A13" s="53" t="s">
        <v>255</v>
      </c>
      <c r="B13" s="54"/>
      <c r="C13" s="54"/>
      <c r="D13" s="54"/>
      <c r="E13" s="54"/>
      <c r="F13" s="54"/>
    </row>
    <row r="14" spans="1:16" ht="15.75" x14ac:dyDescent="0.25">
      <c r="A14" s="53" t="s">
        <v>260</v>
      </c>
      <c r="B14" s="54"/>
      <c r="C14" s="54"/>
      <c r="D14" s="54"/>
      <c r="E14" s="54"/>
      <c r="F14" s="54"/>
    </row>
    <row r="15" spans="1:16" ht="15.75" x14ac:dyDescent="0.25">
      <c r="A15" s="53" t="s">
        <v>256</v>
      </c>
      <c r="B15" s="54"/>
      <c r="C15" s="54"/>
      <c r="D15" s="54"/>
      <c r="E15" s="54"/>
      <c r="F15" s="54"/>
    </row>
    <row r="16" spans="1:16" ht="15.75" x14ac:dyDescent="0.25">
      <c r="A16" s="53"/>
      <c r="B16" s="54"/>
      <c r="C16" s="54"/>
      <c r="D16" s="54"/>
      <c r="E16" s="54"/>
      <c r="F16" s="54"/>
    </row>
    <row r="17" spans="1:17" ht="15.75" x14ac:dyDescent="0.25">
      <c r="A17" s="53"/>
      <c r="B17" s="54"/>
      <c r="C17" s="54"/>
      <c r="D17" s="54"/>
      <c r="E17" s="54"/>
      <c r="F17" s="54"/>
    </row>
    <row r="18" spans="1:17" ht="15.75" x14ac:dyDescent="0.25">
      <c r="A18" s="53" t="s">
        <v>257</v>
      </c>
      <c r="B18" s="54"/>
      <c r="C18" s="54"/>
      <c r="D18" s="54"/>
      <c r="E18" s="54"/>
      <c r="F18" s="54"/>
    </row>
    <row r="19" spans="1:17" x14ac:dyDescent="0.25">
      <c r="A19" s="51" t="s">
        <v>258</v>
      </c>
      <c r="C19" s="162" t="s">
        <v>261</v>
      </c>
      <c r="D19" s="162"/>
      <c r="E19" s="162"/>
      <c r="F19" s="162"/>
      <c r="G19" s="162"/>
      <c r="H19" s="162"/>
      <c r="I19" s="3"/>
      <c r="J19" s="3"/>
      <c r="K19" s="3"/>
      <c r="L19" s="3"/>
      <c r="M19" s="3"/>
      <c r="N19" s="3"/>
      <c r="O19" s="3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24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266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78</v>
      </c>
      <c r="B31" s="5" t="s">
        <v>79</v>
      </c>
      <c r="C31" s="5" t="s">
        <v>80</v>
      </c>
      <c r="D31" s="6">
        <v>5.08</v>
      </c>
      <c r="E31" s="6">
        <v>4.5999999999999996</v>
      </c>
      <c r="F31" s="6">
        <v>0.28000000000000003</v>
      </c>
      <c r="G31" s="6">
        <v>62.84</v>
      </c>
      <c r="H31" s="6">
        <v>0.03</v>
      </c>
      <c r="I31" s="6"/>
      <c r="J31" s="6">
        <v>100</v>
      </c>
      <c r="K31" s="6">
        <v>0.24</v>
      </c>
      <c r="L31" s="6">
        <v>22</v>
      </c>
      <c r="M31" s="6">
        <v>76.8</v>
      </c>
      <c r="N31" s="6">
        <v>4.8</v>
      </c>
      <c r="O31" s="26">
        <v>1</v>
      </c>
      <c r="P31" s="39"/>
    </row>
    <row r="32" spans="1:17" ht="24" x14ac:dyDescent="0.25">
      <c r="A32" s="5" t="s">
        <v>64</v>
      </c>
      <c r="B32" s="5" t="s">
        <v>48</v>
      </c>
      <c r="C32" s="6">
        <v>200</v>
      </c>
      <c r="D32" s="6">
        <v>0.53</v>
      </c>
      <c r="E32" s="5"/>
      <c r="F32" s="6">
        <v>9.4700000000000006</v>
      </c>
      <c r="G32" s="6">
        <v>40</v>
      </c>
      <c r="H32" s="6"/>
      <c r="I32" s="6">
        <v>0.27</v>
      </c>
      <c r="J32" s="6"/>
      <c r="K32" s="6"/>
      <c r="L32" s="6">
        <v>13.6</v>
      </c>
      <c r="M32" s="6">
        <v>22.13</v>
      </c>
      <c r="N32" s="6">
        <v>11.73</v>
      </c>
      <c r="O32" s="26">
        <v>2.13</v>
      </c>
      <c r="P32" s="39"/>
    </row>
    <row r="33" spans="1:32" s="62" customFormat="1" x14ac:dyDescent="0.25">
      <c r="A33" s="55"/>
      <c r="B33" s="56" t="s">
        <v>32</v>
      </c>
      <c r="C33" s="57"/>
      <c r="D33" s="56">
        <f t="shared" ref="D33:O33" si="0">SUM(D27:D32)</f>
        <v>23.33</v>
      </c>
      <c r="E33" s="56">
        <f t="shared" si="0"/>
        <v>20.729999999999997</v>
      </c>
      <c r="F33" s="58">
        <f t="shared" si="0"/>
        <v>121.82</v>
      </c>
      <c r="G33" s="56">
        <f t="shared" si="0"/>
        <v>767.25000000000011</v>
      </c>
      <c r="H33" s="56">
        <f t="shared" si="0"/>
        <v>0.22</v>
      </c>
      <c r="I33" s="56">
        <f t="shared" si="0"/>
        <v>0.72</v>
      </c>
      <c r="J33" s="56">
        <f t="shared" si="0"/>
        <v>140</v>
      </c>
      <c r="K33" s="56">
        <f t="shared" si="0"/>
        <v>2.7700000000000005</v>
      </c>
      <c r="L33" s="59">
        <f t="shared" si="0"/>
        <v>234.60000000000002</v>
      </c>
      <c r="M33" s="56">
        <f t="shared" si="0"/>
        <v>351.31</v>
      </c>
      <c r="N33" s="56">
        <f t="shared" si="0"/>
        <v>79.850000000000009</v>
      </c>
      <c r="O33" s="60">
        <f t="shared" si="0"/>
        <v>4.99</v>
      </c>
      <c r="P33" s="61">
        <v>33.799999999999997</v>
      </c>
    </row>
    <row r="34" spans="1:32" ht="12.75" customHeight="1" x14ac:dyDescent="0.25">
      <c r="A34" s="5"/>
      <c r="B34" s="8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6"/>
      <c r="P34" s="39"/>
    </row>
    <row r="35" spans="1:32" ht="21.75" customHeight="1" x14ac:dyDescent="0.25">
      <c r="A35" s="5" t="s">
        <v>54</v>
      </c>
      <c r="B35" s="5" t="s">
        <v>267</v>
      </c>
      <c r="C35" s="6">
        <v>100</v>
      </c>
      <c r="D35" s="6">
        <v>1.1100000000000001</v>
      </c>
      <c r="E35" s="6">
        <v>6.18</v>
      </c>
      <c r="F35" s="6">
        <v>4.62</v>
      </c>
      <c r="G35" s="6">
        <v>78.56</v>
      </c>
      <c r="H35" s="6">
        <v>0.09</v>
      </c>
      <c r="I35" s="6">
        <v>20.3</v>
      </c>
      <c r="J35" s="6"/>
      <c r="K35" s="6">
        <v>3.37</v>
      </c>
      <c r="L35" s="6">
        <v>17.21</v>
      </c>
      <c r="M35" s="6">
        <v>32.119999999999997</v>
      </c>
      <c r="N35" s="6">
        <v>17.62</v>
      </c>
      <c r="O35" s="26">
        <v>0.83</v>
      </c>
      <c r="P35" s="39"/>
    </row>
    <row r="36" spans="1:32" ht="22.5" customHeight="1" x14ac:dyDescent="0.25">
      <c r="A36" s="5" t="s">
        <v>180</v>
      </c>
      <c r="B36" s="5" t="s">
        <v>181</v>
      </c>
      <c r="C36" s="6">
        <v>250</v>
      </c>
      <c r="D36" s="6">
        <v>5.49</v>
      </c>
      <c r="E36" s="6">
        <v>5.27</v>
      </c>
      <c r="F36" s="6">
        <v>16.53</v>
      </c>
      <c r="G36" s="6">
        <v>148.25</v>
      </c>
      <c r="H36" s="6">
        <v>0.22</v>
      </c>
      <c r="I36" s="6">
        <v>5.82</v>
      </c>
      <c r="J36" s="6"/>
      <c r="K36" s="6"/>
      <c r="L36" s="6">
        <v>42.68</v>
      </c>
      <c r="M36" s="6">
        <v>88.1</v>
      </c>
      <c r="N36" s="6">
        <v>35.57</v>
      </c>
      <c r="O36" s="26">
        <v>2.0499999999999998</v>
      </c>
      <c r="P36" s="39"/>
    </row>
    <row r="37" spans="1:32" ht="21.75" customHeight="1" x14ac:dyDescent="0.25">
      <c r="A37" s="10" t="s">
        <v>95</v>
      </c>
      <c r="B37" s="10" t="s">
        <v>47</v>
      </c>
      <c r="C37" s="11">
        <v>300</v>
      </c>
      <c r="D37" s="9">
        <v>27.82</v>
      </c>
      <c r="E37" s="6">
        <v>16.100000000000001</v>
      </c>
      <c r="F37" s="6">
        <v>54.67</v>
      </c>
      <c r="G37" s="6">
        <v>474</v>
      </c>
      <c r="H37" s="6">
        <v>0.216</v>
      </c>
      <c r="I37" s="6">
        <v>9.69</v>
      </c>
      <c r="J37" s="6">
        <v>7.8</v>
      </c>
      <c r="K37" s="6"/>
      <c r="L37" s="6">
        <v>74.94</v>
      </c>
      <c r="M37" s="6">
        <v>298.2</v>
      </c>
      <c r="N37" s="6">
        <v>80.89</v>
      </c>
      <c r="O37" s="26">
        <v>3.27</v>
      </c>
      <c r="P37" s="39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269</v>
      </c>
      <c r="B38" s="5" t="s">
        <v>268</v>
      </c>
      <c r="C38" s="6">
        <v>30</v>
      </c>
      <c r="D38" s="6">
        <v>2.5</v>
      </c>
      <c r="E38" s="6">
        <v>1</v>
      </c>
      <c r="F38" s="6">
        <v>12.75</v>
      </c>
      <c r="G38" s="6">
        <v>77.7</v>
      </c>
      <c r="H38" s="6">
        <v>0.1</v>
      </c>
      <c r="I38" s="6">
        <v>0.12</v>
      </c>
      <c r="J38" s="6">
        <v>2E-3</v>
      </c>
      <c r="K38" s="6" t="s">
        <v>270</v>
      </c>
      <c r="L38" s="6">
        <v>37.5</v>
      </c>
      <c r="M38" s="6">
        <v>12</v>
      </c>
      <c r="N38" s="6">
        <v>0.8</v>
      </c>
      <c r="O38" s="26"/>
      <c r="P38" s="39"/>
      <c r="Q38" s="31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1.75" customHeight="1" x14ac:dyDescent="0.25">
      <c r="A39" s="5" t="s">
        <v>28</v>
      </c>
      <c r="B39" s="5" t="s">
        <v>29</v>
      </c>
      <c r="C39" s="6">
        <v>150</v>
      </c>
      <c r="D39" s="6">
        <v>11.85</v>
      </c>
      <c r="E39" s="6">
        <v>1.5</v>
      </c>
      <c r="F39" s="6">
        <v>72.45</v>
      </c>
      <c r="G39" s="6">
        <v>350.7</v>
      </c>
      <c r="H39" s="6">
        <v>0.15</v>
      </c>
      <c r="I39" s="6"/>
      <c r="J39" s="6"/>
      <c r="K39" s="6">
        <v>1.95</v>
      </c>
      <c r="L39" s="6">
        <v>34.5</v>
      </c>
      <c r="M39" s="6">
        <v>130.5</v>
      </c>
      <c r="N39" s="6">
        <v>49.5</v>
      </c>
      <c r="O39" s="26">
        <v>1.65</v>
      </c>
      <c r="P39" s="39"/>
    </row>
    <row r="40" spans="1:32" ht="27" customHeight="1" x14ac:dyDescent="0.25">
      <c r="A40" s="5" t="s">
        <v>59</v>
      </c>
      <c r="B40" s="5" t="s">
        <v>50</v>
      </c>
      <c r="C40" s="6">
        <v>200</v>
      </c>
      <c r="D40" s="6">
        <v>0.78</v>
      </c>
      <c r="E40" s="6">
        <v>0.05</v>
      </c>
      <c r="F40" s="6">
        <v>27.63</v>
      </c>
      <c r="G40" s="6">
        <v>114.8</v>
      </c>
      <c r="H40" s="6">
        <v>0.02</v>
      </c>
      <c r="I40" s="6">
        <v>0.6</v>
      </c>
      <c r="J40" s="6"/>
      <c r="K40" s="6"/>
      <c r="L40" s="6">
        <v>32.32</v>
      </c>
      <c r="M40" s="6">
        <v>21.9</v>
      </c>
      <c r="N40" s="6">
        <v>17.559999999999999</v>
      </c>
      <c r="O40" s="26">
        <v>0.48</v>
      </c>
      <c r="P40" s="39"/>
    </row>
    <row r="41" spans="1:32" s="62" customFormat="1" ht="13.5" customHeight="1" x14ac:dyDescent="0.25">
      <c r="A41" s="55"/>
      <c r="B41" s="56" t="s">
        <v>32</v>
      </c>
      <c r="C41" s="57"/>
      <c r="D41" s="56">
        <f t="shared" ref="D41:I41" si="1">SUM(D35:D40)</f>
        <v>49.550000000000004</v>
      </c>
      <c r="E41" s="56">
        <f t="shared" si="1"/>
        <v>30.1</v>
      </c>
      <c r="F41" s="58">
        <f t="shared" si="1"/>
        <v>188.65</v>
      </c>
      <c r="G41" s="58">
        <f t="shared" si="1"/>
        <v>1244.01</v>
      </c>
      <c r="H41" s="56">
        <f t="shared" si="1"/>
        <v>0.79600000000000004</v>
      </c>
      <c r="I41" s="56">
        <f t="shared" si="1"/>
        <v>36.53</v>
      </c>
      <c r="J41" s="56">
        <f>SUM(J36:J40)</f>
        <v>7.8019999999999996</v>
      </c>
      <c r="K41" s="56">
        <f>SUM(K35:K40)</f>
        <v>5.32</v>
      </c>
      <c r="L41" s="56">
        <f>SUM(L35:L40)</f>
        <v>239.14999999999998</v>
      </c>
      <c r="M41" s="58">
        <f>SUM(M35:M40)</f>
        <v>582.81999999999994</v>
      </c>
      <c r="N41" s="58">
        <f>SUM(N35:N40)</f>
        <v>201.94</v>
      </c>
      <c r="O41" s="60">
        <f>SUM(O35:O40)</f>
        <v>8.2800000000000011</v>
      </c>
      <c r="P41" s="61">
        <v>83.05</v>
      </c>
    </row>
    <row r="42" spans="1:32" ht="14.25" hidden="1" customHeight="1" x14ac:dyDescent="0.25">
      <c r="A42" s="5"/>
      <c r="B42" s="8" t="s">
        <v>36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8"/>
      <c r="P42" s="39"/>
    </row>
    <row r="43" spans="1:32" ht="24.75" hidden="1" customHeight="1" x14ac:dyDescent="0.25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18"/>
      <c r="M43" s="6"/>
      <c r="N43" s="6"/>
      <c r="O43" s="26"/>
      <c r="P43" s="39"/>
    </row>
    <row r="44" spans="1:32" ht="24.75" hidden="1" customHeight="1" x14ac:dyDescent="0.25">
      <c r="A44" s="5"/>
      <c r="B44" s="5"/>
      <c r="C44" s="6"/>
      <c r="D44" s="6"/>
      <c r="E44" s="6"/>
      <c r="F44" s="6"/>
      <c r="G44" s="6"/>
      <c r="H44" s="6"/>
      <c r="I44" s="18"/>
      <c r="J44" s="6"/>
      <c r="K44" s="6"/>
      <c r="L44" s="18"/>
      <c r="M44" s="6"/>
      <c r="N44" s="6"/>
      <c r="O44" s="26"/>
      <c r="P44" s="39"/>
    </row>
    <row r="45" spans="1:32" ht="15.75" hidden="1" customHeight="1" x14ac:dyDescent="0.25">
      <c r="A45" s="5"/>
      <c r="B45" s="7" t="s">
        <v>32</v>
      </c>
      <c r="C45" s="8"/>
      <c r="D45" s="8">
        <f>SUM(D43:D44)</f>
        <v>0</v>
      </c>
      <c r="E45" s="8">
        <f>SUM(E43:E44)</f>
        <v>0</v>
      </c>
      <c r="F45" s="8">
        <f>SUM(F43:F44)</f>
        <v>0</v>
      </c>
      <c r="G45" s="8">
        <f>SUM(G43:G44)</f>
        <v>0</v>
      </c>
      <c r="H45" s="8">
        <f>SUM(H43:H44)</f>
        <v>0</v>
      </c>
      <c r="I45" s="19">
        <f>SUM(I44)</f>
        <v>0</v>
      </c>
      <c r="J45" s="8">
        <f t="shared" ref="J45:O45" si="2">SUM(J43:J44)</f>
        <v>0</v>
      </c>
      <c r="K45" s="8">
        <f t="shared" si="2"/>
        <v>0</v>
      </c>
      <c r="L45" s="19">
        <f t="shared" si="2"/>
        <v>0</v>
      </c>
      <c r="M45" s="8">
        <f t="shared" si="2"/>
        <v>0</v>
      </c>
      <c r="N45" s="8">
        <f t="shared" si="2"/>
        <v>0</v>
      </c>
      <c r="O45" s="28">
        <f t="shared" si="2"/>
        <v>0</v>
      </c>
      <c r="P45" s="39"/>
    </row>
    <row r="46" spans="1:32" ht="15" hidden="1" customHeight="1" x14ac:dyDescent="0.25">
      <c r="A46" s="5"/>
      <c r="B46" s="7" t="s">
        <v>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6"/>
      <c r="P46" s="39"/>
    </row>
    <row r="47" spans="1:32" ht="21.75" hidden="1" customHeight="1" x14ac:dyDescent="0.25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39"/>
    </row>
    <row r="48" spans="1:32" ht="24.75" hidden="1" customHeight="1" x14ac:dyDescent="0.25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6"/>
      <c r="P48" s="39"/>
    </row>
    <row r="49" spans="1:16" ht="24.75" hidden="1" customHeight="1" x14ac:dyDescent="0.25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6"/>
      <c r="P49" s="39"/>
    </row>
    <row r="50" spans="1:16" hidden="1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6"/>
      <c r="P50" s="39"/>
    </row>
    <row r="51" spans="1:16" hidden="1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5"/>
      <c r="L51" s="5"/>
      <c r="M51" s="6"/>
      <c r="N51" s="6"/>
      <c r="O51" s="26"/>
      <c r="P51" s="39"/>
    </row>
    <row r="52" spans="1:16" hidden="1" x14ac:dyDescent="0.25">
      <c r="A52" s="5"/>
      <c r="B52" s="7" t="s">
        <v>32</v>
      </c>
      <c r="C52" s="8"/>
      <c r="D52" s="8">
        <f t="shared" ref="D52:O52" si="3">SUM(D47:D51)</f>
        <v>0</v>
      </c>
      <c r="E52" s="8">
        <f t="shared" si="3"/>
        <v>0</v>
      </c>
      <c r="F52" s="8">
        <f t="shared" si="3"/>
        <v>0</v>
      </c>
      <c r="G52" s="8">
        <f t="shared" si="3"/>
        <v>0</v>
      </c>
      <c r="H52" s="8">
        <f t="shared" si="3"/>
        <v>0</v>
      </c>
      <c r="I52" s="8">
        <f t="shared" si="3"/>
        <v>0</v>
      </c>
      <c r="J52" s="8">
        <f t="shared" si="3"/>
        <v>0</v>
      </c>
      <c r="K52" s="8">
        <f t="shared" si="3"/>
        <v>0</v>
      </c>
      <c r="L52" s="8">
        <f t="shared" si="3"/>
        <v>0</v>
      </c>
      <c r="M52" s="8">
        <f t="shared" si="3"/>
        <v>0</v>
      </c>
      <c r="N52" s="8">
        <f t="shared" si="3"/>
        <v>0</v>
      </c>
      <c r="O52" s="28">
        <f t="shared" si="3"/>
        <v>0</v>
      </c>
      <c r="P52" s="39"/>
    </row>
    <row r="53" spans="1:16" hidden="1" x14ac:dyDescent="0.25">
      <c r="A53" s="5"/>
      <c r="B53" s="7" t="s">
        <v>40</v>
      </c>
      <c r="C53" s="8"/>
      <c r="D53" s="8">
        <f t="shared" ref="D53:O53" si="4">D52+D45+D41+D33</f>
        <v>72.88</v>
      </c>
      <c r="E53" s="8">
        <f t="shared" si="4"/>
        <v>50.83</v>
      </c>
      <c r="F53" s="8">
        <f t="shared" si="4"/>
        <v>310.47000000000003</v>
      </c>
      <c r="G53" s="19">
        <f t="shared" si="4"/>
        <v>2011.2600000000002</v>
      </c>
      <c r="H53" s="8">
        <f t="shared" si="4"/>
        <v>1.016</v>
      </c>
      <c r="I53" s="8">
        <f t="shared" si="4"/>
        <v>37.25</v>
      </c>
      <c r="J53" s="8">
        <f t="shared" si="4"/>
        <v>147.80199999999999</v>
      </c>
      <c r="K53" s="8">
        <f t="shared" si="4"/>
        <v>8.09</v>
      </c>
      <c r="L53" s="8">
        <f t="shared" si="4"/>
        <v>473.75</v>
      </c>
      <c r="M53" s="8">
        <f t="shared" si="4"/>
        <v>934.12999999999988</v>
      </c>
      <c r="N53" s="8">
        <f t="shared" si="4"/>
        <v>281.79000000000002</v>
      </c>
      <c r="O53" s="28">
        <f t="shared" si="4"/>
        <v>13.270000000000001</v>
      </c>
      <c r="P53" s="39">
        <f>P33+P41+P45+P52</f>
        <v>116.85</v>
      </c>
    </row>
    <row r="54" spans="1:16" x14ac:dyDescent="0.25">
      <c r="A54" s="5"/>
      <c r="B54" s="7" t="s">
        <v>73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6"/>
      <c r="P54" s="39"/>
    </row>
    <row r="55" spans="1:16" ht="24" x14ac:dyDescent="0.25">
      <c r="A55" s="5" t="s">
        <v>123</v>
      </c>
      <c r="B55" s="5" t="s">
        <v>176</v>
      </c>
      <c r="C55" s="6">
        <v>220</v>
      </c>
      <c r="D55" s="6">
        <v>5.0999999999999996</v>
      </c>
      <c r="E55" s="6">
        <v>10.72</v>
      </c>
      <c r="F55" s="6">
        <v>43.4</v>
      </c>
      <c r="G55" s="6">
        <v>291</v>
      </c>
      <c r="H55" s="6">
        <v>0.06</v>
      </c>
      <c r="I55" s="6">
        <v>1.17</v>
      </c>
      <c r="J55" s="6">
        <v>58</v>
      </c>
      <c r="K55" s="6"/>
      <c r="L55" s="6">
        <v>138.13999999999999</v>
      </c>
      <c r="M55" s="6">
        <v>130.38999999999999</v>
      </c>
      <c r="N55" s="6">
        <v>30.12</v>
      </c>
      <c r="O55" s="26">
        <v>0.5</v>
      </c>
      <c r="P55" s="39"/>
    </row>
    <row r="56" spans="1:16" ht="24" x14ac:dyDescent="0.25">
      <c r="A56" s="5" t="s">
        <v>52</v>
      </c>
      <c r="B56" s="5" t="s">
        <v>27</v>
      </c>
      <c r="C56" s="6">
        <v>15</v>
      </c>
      <c r="D56" s="6">
        <v>3.48</v>
      </c>
      <c r="E56" s="6">
        <v>4.46</v>
      </c>
      <c r="F56" s="6"/>
      <c r="G56" s="6">
        <v>53.74</v>
      </c>
      <c r="H56" s="6">
        <v>8.0000000000000002E-3</v>
      </c>
      <c r="I56" s="6">
        <v>0.1</v>
      </c>
      <c r="J56" s="6">
        <v>3.9</v>
      </c>
      <c r="K56" s="6">
        <v>0.08</v>
      </c>
      <c r="L56" s="6">
        <v>132</v>
      </c>
      <c r="M56" s="6">
        <v>75</v>
      </c>
      <c r="N56" s="6">
        <v>5.25</v>
      </c>
      <c r="O56" s="26">
        <v>0.15</v>
      </c>
      <c r="P56" s="39"/>
    </row>
    <row r="57" spans="1:16" x14ac:dyDescent="0.25">
      <c r="A57" s="5" t="s">
        <v>28</v>
      </c>
      <c r="B57" s="5" t="s">
        <v>29</v>
      </c>
      <c r="C57" s="6">
        <v>100</v>
      </c>
      <c r="D57" s="6">
        <v>7.9</v>
      </c>
      <c r="E57" s="6">
        <v>1</v>
      </c>
      <c r="F57" s="6">
        <v>48.3</v>
      </c>
      <c r="G57" s="6">
        <v>233.8</v>
      </c>
      <c r="H57" s="6">
        <v>0.1</v>
      </c>
      <c r="I57" s="6"/>
      <c r="J57" s="6"/>
      <c r="K57" s="6">
        <v>1.3</v>
      </c>
      <c r="L57" s="6">
        <v>23</v>
      </c>
      <c r="M57" s="6">
        <v>87</v>
      </c>
      <c r="N57" s="6">
        <v>33</v>
      </c>
      <c r="O57" s="26">
        <v>1.1000000000000001</v>
      </c>
      <c r="P57" s="39"/>
    </row>
    <row r="58" spans="1:16" ht="24" x14ac:dyDescent="0.25">
      <c r="A58" s="5" t="s">
        <v>125</v>
      </c>
      <c r="B58" s="5" t="s">
        <v>126</v>
      </c>
      <c r="C58" s="6">
        <v>50</v>
      </c>
      <c r="D58" s="6">
        <v>3.64</v>
      </c>
      <c r="E58" s="6">
        <v>6.26</v>
      </c>
      <c r="F58" s="6">
        <v>21.96</v>
      </c>
      <c r="G58" s="6">
        <v>159</v>
      </c>
      <c r="H58" s="6">
        <v>0.06</v>
      </c>
      <c r="I58" s="6"/>
      <c r="J58" s="6">
        <v>2</v>
      </c>
      <c r="K58" s="6"/>
      <c r="L58" s="6">
        <v>9.9</v>
      </c>
      <c r="M58" s="6">
        <v>35</v>
      </c>
      <c r="N58" s="6">
        <v>13.7</v>
      </c>
      <c r="O58" s="26">
        <v>0.65</v>
      </c>
      <c r="P58" s="39"/>
    </row>
    <row r="59" spans="1:16" ht="24" x14ac:dyDescent="0.25">
      <c r="A59" s="5" t="s">
        <v>76</v>
      </c>
      <c r="B59" s="5" t="s">
        <v>77</v>
      </c>
      <c r="C59" s="6">
        <v>10</v>
      </c>
      <c r="D59" s="6">
        <v>0.08</v>
      </c>
      <c r="E59" s="6">
        <v>7.25</v>
      </c>
      <c r="F59" s="6">
        <v>0.13</v>
      </c>
      <c r="G59" s="6">
        <v>66</v>
      </c>
      <c r="H59" s="6"/>
      <c r="I59" s="6"/>
      <c r="J59" s="6">
        <v>40</v>
      </c>
      <c r="K59" s="6"/>
      <c r="L59" s="6">
        <v>2.4</v>
      </c>
      <c r="M59" s="6">
        <v>3</v>
      </c>
      <c r="N59" s="6"/>
      <c r="O59" s="26">
        <v>0.02</v>
      </c>
      <c r="P59" s="23"/>
    </row>
    <row r="60" spans="1:16" ht="24" x14ac:dyDescent="0.25">
      <c r="A60" s="5" t="s">
        <v>64</v>
      </c>
      <c r="B60" s="5" t="s">
        <v>48</v>
      </c>
      <c r="C60" s="6">
        <v>200</v>
      </c>
      <c r="D60" s="6">
        <v>0.53</v>
      </c>
      <c r="E60" s="5"/>
      <c r="F60" s="6">
        <v>9.4700000000000006</v>
      </c>
      <c r="G60" s="6">
        <v>40</v>
      </c>
      <c r="H60" s="6"/>
      <c r="I60" s="6">
        <v>0.27</v>
      </c>
      <c r="J60" s="6"/>
      <c r="K60" s="6"/>
      <c r="L60" s="6">
        <v>13.6</v>
      </c>
      <c r="M60" s="6">
        <v>22.13</v>
      </c>
      <c r="N60" s="6">
        <v>11.73</v>
      </c>
      <c r="O60" s="26">
        <v>2.13</v>
      </c>
      <c r="P60" s="39"/>
    </row>
    <row r="61" spans="1:16" s="62" customFormat="1" x14ac:dyDescent="0.25">
      <c r="A61" s="63"/>
      <c r="B61" s="64" t="s">
        <v>32</v>
      </c>
      <c r="C61" s="65"/>
      <c r="D61" s="57">
        <f t="shared" ref="D61:O61" si="5">SUM(D55:D60)</f>
        <v>20.73</v>
      </c>
      <c r="E61" s="57">
        <f t="shared" si="5"/>
        <v>29.689999999999998</v>
      </c>
      <c r="F61" s="57">
        <f t="shared" si="5"/>
        <v>123.25999999999999</v>
      </c>
      <c r="G61" s="57">
        <f t="shared" si="5"/>
        <v>843.54</v>
      </c>
      <c r="H61" s="57">
        <f t="shared" si="5"/>
        <v>0.22800000000000001</v>
      </c>
      <c r="I61" s="57">
        <f t="shared" si="5"/>
        <v>1.54</v>
      </c>
      <c r="J61" s="57">
        <f t="shared" si="5"/>
        <v>103.9</v>
      </c>
      <c r="K61" s="57">
        <f t="shared" si="5"/>
        <v>1.3800000000000001</v>
      </c>
      <c r="L61" s="57">
        <f t="shared" si="5"/>
        <v>319.03999999999996</v>
      </c>
      <c r="M61" s="57">
        <f t="shared" si="5"/>
        <v>352.52</v>
      </c>
      <c r="N61" s="57">
        <f t="shared" si="5"/>
        <v>93.800000000000011</v>
      </c>
      <c r="O61" s="66">
        <f t="shared" si="5"/>
        <v>4.55</v>
      </c>
      <c r="P61" s="61">
        <v>38.6</v>
      </c>
    </row>
    <row r="62" spans="1:16" x14ac:dyDescent="0.25">
      <c r="A62" s="5"/>
      <c r="B62" s="8" t="s">
        <v>33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6"/>
      <c r="P62" s="39"/>
    </row>
    <row r="63" spans="1:16" ht="24" x14ac:dyDescent="0.25">
      <c r="A63" s="5" t="s">
        <v>82</v>
      </c>
      <c r="B63" s="5" t="s">
        <v>271</v>
      </c>
      <c r="C63" s="6">
        <v>100</v>
      </c>
      <c r="D63" s="6">
        <v>5.21</v>
      </c>
      <c r="E63" s="6">
        <v>5.51</v>
      </c>
      <c r="F63" s="6">
        <v>10.39</v>
      </c>
      <c r="G63" s="6">
        <v>112</v>
      </c>
      <c r="H63" s="6">
        <v>0.08</v>
      </c>
      <c r="I63" s="6">
        <v>11.79</v>
      </c>
      <c r="J63" s="6">
        <v>1.98</v>
      </c>
      <c r="K63" s="6">
        <v>2.4</v>
      </c>
      <c r="L63" s="6">
        <v>32.79</v>
      </c>
      <c r="M63" s="6">
        <v>92.98</v>
      </c>
      <c r="N63" s="6">
        <v>22.17</v>
      </c>
      <c r="O63" s="26">
        <v>0.84</v>
      </c>
      <c r="P63" s="39"/>
    </row>
    <row r="64" spans="1:16" ht="24" x14ac:dyDescent="0.25">
      <c r="A64" s="5" t="s">
        <v>105</v>
      </c>
      <c r="B64" s="5" t="s">
        <v>106</v>
      </c>
      <c r="C64" s="6">
        <v>250</v>
      </c>
      <c r="D64" s="6">
        <v>8.4499999999999993</v>
      </c>
      <c r="E64" s="6">
        <v>8.2799999999999994</v>
      </c>
      <c r="F64" s="6">
        <v>13.13</v>
      </c>
      <c r="G64" s="5">
        <v>160.78</v>
      </c>
      <c r="H64" s="6">
        <v>0.11</v>
      </c>
      <c r="I64" s="6">
        <v>6.88</v>
      </c>
      <c r="J64" s="6">
        <v>15</v>
      </c>
      <c r="K64" s="6">
        <v>0.88</v>
      </c>
      <c r="L64" s="6">
        <v>31.65</v>
      </c>
      <c r="M64" s="6">
        <v>175.7</v>
      </c>
      <c r="N64" s="6">
        <v>46.05</v>
      </c>
      <c r="O64" s="26">
        <v>1.25</v>
      </c>
      <c r="P64" s="39"/>
    </row>
    <row r="65" spans="1:19" ht="24" x14ac:dyDescent="0.25">
      <c r="A65" s="5" t="s">
        <v>57</v>
      </c>
      <c r="B65" s="5" t="s">
        <v>37</v>
      </c>
      <c r="C65" s="6">
        <v>200</v>
      </c>
      <c r="D65" s="6">
        <v>6.8</v>
      </c>
      <c r="E65" s="6">
        <v>10</v>
      </c>
      <c r="F65" s="6">
        <v>38</v>
      </c>
      <c r="G65" s="6">
        <v>269.2</v>
      </c>
      <c r="H65" s="6">
        <v>0.08</v>
      </c>
      <c r="I65" s="6"/>
      <c r="J65" s="6"/>
      <c r="K65" s="6">
        <v>2.6</v>
      </c>
      <c r="L65" s="6">
        <v>16</v>
      </c>
      <c r="M65" s="6">
        <v>46</v>
      </c>
      <c r="N65" s="6">
        <v>10</v>
      </c>
      <c r="O65" s="26">
        <v>1.1399999999999999</v>
      </c>
      <c r="P65" s="39"/>
    </row>
    <row r="66" spans="1:19" ht="24" x14ac:dyDescent="0.25">
      <c r="A66" s="5" t="s">
        <v>109</v>
      </c>
      <c r="B66" s="5" t="s">
        <v>110</v>
      </c>
      <c r="C66" s="6">
        <v>130</v>
      </c>
      <c r="D66" s="6">
        <v>10.47</v>
      </c>
      <c r="E66" s="6">
        <v>15.74</v>
      </c>
      <c r="F66" s="6">
        <v>11.35</v>
      </c>
      <c r="G66" s="6">
        <v>230.7</v>
      </c>
      <c r="H66" s="6">
        <v>0.14000000000000001</v>
      </c>
      <c r="I66" s="6">
        <v>0.92</v>
      </c>
      <c r="J66" s="6">
        <v>21.06</v>
      </c>
      <c r="K66" s="6"/>
      <c r="L66" s="6">
        <v>28.67</v>
      </c>
      <c r="M66" s="6">
        <v>114</v>
      </c>
      <c r="N66" s="6">
        <v>20.43</v>
      </c>
      <c r="O66" s="26">
        <v>1.79</v>
      </c>
      <c r="P66" s="39"/>
    </row>
    <row r="67" spans="1:19" x14ac:dyDescent="0.25">
      <c r="A67" s="5" t="s">
        <v>28</v>
      </c>
      <c r="B67" s="5" t="s">
        <v>29</v>
      </c>
      <c r="C67" s="6">
        <v>150</v>
      </c>
      <c r="D67" s="6">
        <v>11.85</v>
      </c>
      <c r="E67" s="6">
        <v>1.5</v>
      </c>
      <c r="F67" s="6">
        <v>72.45</v>
      </c>
      <c r="G67" s="6">
        <v>350.7</v>
      </c>
      <c r="H67" s="6">
        <v>0.15</v>
      </c>
      <c r="I67" s="6"/>
      <c r="J67" s="6"/>
      <c r="K67" s="6">
        <v>1.95</v>
      </c>
      <c r="L67" s="6">
        <v>34.5</v>
      </c>
      <c r="M67" s="6">
        <v>130.5</v>
      </c>
      <c r="N67" s="6">
        <v>49.5</v>
      </c>
      <c r="O67" s="26">
        <v>1.65</v>
      </c>
      <c r="P67" s="39"/>
    </row>
    <row r="68" spans="1:19" x14ac:dyDescent="0.25">
      <c r="A68" s="5" t="s">
        <v>269</v>
      </c>
      <c r="B68" s="5" t="s">
        <v>268</v>
      </c>
      <c r="C68" s="6">
        <v>30</v>
      </c>
      <c r="D68" s="6">
        <v>2.5</v>
      </c>
      <c r="E68" s="6">
        <v>1</v>
      </c>
      <c r="F68" s="6">
        <v>12.75</v>
      </c>
      <c r="G68" s="6">
        <v>77.7</v>
      </c>
      <c r="H68" s="6">
        <v>0.1</v>
      </c>
      <c r="I68" s="6">
        <v>0.12</v>
      </c>
      <c r="J68" s="6">
        <v>2E-3</v>
      </c>
      <c r="K68" s="6" t="s">
        <v>270</v>
      </c>
      <c r="L68" s="6">
        <v>37.5</v>
      </c>
      <c r="M68" s="6">
        <v>12</v>
      </c>
      <c r="N68" s="6">
        <v>0.8</v>
      </c>
      <c r="O68" s="26"/>
      <c r="P68" s="39"/>
    </row>
    <row r="69" spans="1:19" ht="24" x14ac:dyDescent="0.25">
      <c r="A69" s="5" t="s">
        <v>111</v>
      </c>
      <c r="B69" s="5" t="s">
        <v>112</v>
      </c>
      <c r="C69" s="6">
        <v>200</v>
      </c>
      <c r="D69" s="6"/>
      <c r="E69" s="6"/>
      <c r="F69" s="6">
        <v>10</v>
      </c>
      <c r="G69" s="6">
        <v>53.72</v>
      </c>
      <c r="H69" s="6"/>
      <c r="I69" s="6">
        <v>1.4</v>
      </c>
      <c r="J69" s="6"/>
      <c r="K69" s="6"/>
      <c r="L69" s="6">
        <v>0.02</v>
      </c>
      <c r="M69" s="6">
        <v>12</v>
      </c>
      <c r="N69" s="6">
        <v>4.0999999999999996</v>
      </c>
      <c r="O69" s="26">
        <v>0.03</v>
      </c>
      <c r="P69" s="39"/>
      <c r="R69" s="26">
        <v>0.02</v>
      </c>
      <c r="S69" s="23"/>
    </row>
    <row r="70" spans="1:19" s="62" customFormat="1" x14ac:dyDescent="0.25">
      <c r="A70" s="55"/>
      <c r="B70" s="56" t="s">
        <v>32</v>
      </c>
      <c r="C70" s="57"/>
      <c r="D70" s="57">
        <f t="shared" ref="D70:O70" si="6">SUM(D63:D69)</f>
        <v>45.28</v>
      </c>
      <c r="E70" s="57">
        <f t="shared" si="6"/>
        <v>42.03</v>
      </c>
      <c r="F70" s="57">
        <f t="shared" si="6"/>
        <v>168.07</v>
      </c>
      <c r="G70" s="57">
        <f t="shared" si="6"/>
        <v>1254.8000000000002</v>
      </c>
      <c r="H70" s="57">
        <f t="shared" si="6"/>
        <v>0.66</v>
      </c>
      <c r="I70" s="57">
        <f t="shared" si="6"/>
        <v>21.11</v>
      </c>
      <c r="J70" s="57">
        <f t="shared" si="6"/>
        <v>38.042000000000002</v>
      </c>
      <c r="K70" s="57">
        <f t="shared" si="6"/>
        <v>7.83</v>
      </c>
      <c r="L70" s="57">
        <f t="shared" si="6"/>
        <v>181.13000000000002</v>
      </c>
      <c r="M70" s="57">
        <f t="shared" si="6"/>
        <v>583.18000000000006</v>
      </c>
      <c r="N70" s="57">
        <f t="shared" si="6"/>
        <v>153.05000000000001</v>
      </c>
      <c r="O70" s="66">
        <f t="shared" si="6"/>
        <v>6.7</v>
      </c>
      <c r="P70" s="61">
        <v>98.3</v>
      </c>
    </row>
    <row r="71" spans="1:19" hidden="1" x14ac:dyDescent="0.25">
      <c r="A71" s="5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26"/>
      <c r="P71" s="39"/>
    </row>
    <row r="72" spans="1:19" hidden="1" x14ac:dyDescent="0.25">
      <c r="A72" s="5"/>
      <c r="B72" s="5"/>
      <c r="C72" s="6"/>
      <c r="D72" s="6"/>
      <c r="E72" s="6"/>
      <c r="F72" s="6"/>
      <c r="G72" s="18"/>
      <c r="H72" s="6"/>
      <c r="I72" s="6"/>
      <c r="J72" s="6"/>
      <c r="K72" s="6"/>
      <c r="L72" s="6"/>
      <c r="M72" s="6"/>
      <c r="N72" s="6"/>
      <c r="O72" s="26"/>
      <c r="P72" s="39"/>
    </row>
    <row r="73" spans="1:19" hidden="1" x14ac:dyDescent="0.25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26"/>
      <c r="P73" s="39"/>
    </row>
    <row r="74" spans="1:19" hidden="1" x14ac:dyDescent="0.25">
      <c r="A74" s="5"/>
      <c r="B74" s="7"/>
      <c r="C74" s="8"/>
      <c r="D74" s="8"/>
      <c r="E74" s="8"/>
      <c r="F74" s="8"/>
      <c r="G74" s="19"/>
      <c r="H74" s="8"/>
      <c r="I74" s="8"/>
      <c r="J74" s="19"/>
      <c r="K74" s="8"/>
      <c r="L74" s="8"/>
      <c r="M74" s="8"/>
      <c r="N74" s="8"/>
      <c r="O74" s="28"/>
      <c r="P74" s="39"/>
    </row>
    <row r="75" spans="1:19" hidden="1" x14ac:dyDescent="0.25">
      <c r="A75" s="5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26"/>
      <c r="P75" s="39"/>
    </row>
    <row r="76" spans="1:19" hidden="1" x14ac:dyDescent="0.25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6"/>
      <c r="P76" s="39"/>
    </row>
    <row r="77" spans="1:19" hidden="1" x14ac:dyDescent="0.25">
      <c r="A77" s="50"/>
      <c r="B77" s="50"/>
      <c r="C77" s="13"/>
      <c r="D77" s="6"/>
      <c r="E77" s="5"/>
      <c r="F77" s="6"/>
      <c r="G77" s="6"/>
      <c r="H77" s="6"/>
      <c r="I77" s="6"/>
      <c r="J77" s="6"/>
      <c r="K77" s="6"/>
      <c r="L77" s="6"/>
      <c r="M77" s="6"/>
      <c r="N77" s="6"/>
      <c r="O77" s="26"/>
      <c r="P77" s="39"/>
    </row>
    <row r="78" spans="1:19" hidden="1" x14ac:dyDescent="0.25">
      <c r="A78" s="5"/>
      <c r="B78" s="5"/>
      <c r="C78" s="6"/>
      <c r="D78" s="5"/>
      <c r="E78" s="6"/>
      <c r="F78" s="6"/>
      <c r="G78" s="6"/>
      <c r="H78" s="6"/>
      <c r="I78" s="6"/>
      <c r="J78" s="6"/>
      <c r="K78" s="6"/>
      <c r="L78" s="6"/>
      <c r="M78" s="6"/>
      <c r="N78" s="6"/>
      <c r="O78" s="26"/>
      <c r="P78" s="39"/>
    </row>
    <row r="79" spans="1:19" hidden="1" x14ac:dyDescent="0.25">
      <c r="A79" s="5"/>
      <c r="B79" s="5"/>
      <c r="C79" s="6"/>
      <c r="D79" s="6"/>
      <c r="E79" s="6"/>
      <c r="F79" s="6"/>
      <c r="G79" s="6"/>
      <c r="H79" s="6"/>
      <c r="I79" s="6"/>
      <c r="J79" s="5"/>
      <c r="K79" s="6"/>
      <c r="L79" s="6"/>
      <c r="M79" s="6"/>
      <c r="N79" s="6"/>
      <c r="O79" s="26"/>
      <c r="P79" s="39"/>
    </row>
    <row r="80" spans="1:19" hidden="1" x14ac:dyDescent="0.25">
      <c r="A80" s="5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28"/>
      <c r="P80" s="39"/>
    </row>
    <row r="81" spans="1:16" hidden="1" x14ac:dyDescent="0.25">
      <c r="A81" s="5"/>
      <c r="B81" s="7"/>
      <c r="C81" s="8"/>
      <c r="D81" s="8"/>
      <c r="E81" s="19"/>
      <c r="F81" s="8"/>
      <c r="G81" s="19"/>
      <c r="H81" s="8"/>
      <c r="I81" s="19"/>
      <c r="J81" s="19"/>
      <c r="K81" s="8"/>
      <c r="L81" s="8"/>
      <c r="M81" s="8"/>
      <c r="N81" s="8"/>
      <c r="O81" s="28"/>
      <c r="P81" s="39"/>
    </row>
    <row r="82" spans="1:16" x14ac:dyDescent="0.25">
      <c r="A82" s="5"/>
      <c r="B82" s="7" t="s">
        <v>98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6"/>
      <c r="P82" s="39"/>
    </row>
    <row r="83" spans="1:16" ht="24" x14ac:dyDescent="0.25">
      <c r="A83" s="5" t="s">
        <v>196</v>
      </c>
      <c r="B83" s="5" t="s">
        <v>197</v>
      </c>
      <c r="C83" s="6">
        <v>180</v>
      </c>
      <c r="D83" s="6">
        <v>25.02</v>
      </c>
      <c r="E83" s="6">
        <v>17.28</v>
      </c>
      <c r="F83" s="6">
        <v>36.18</v>
      </c>
      <c r="G83" s="6">
        <v>400.32</v>
      </c>
      <c r="H83" s="6">
        <v>0.1</v>
      </c>
      <c r="I83" s="6">
        <v>0.36</v>
      </c>
      <c r="J83" s="6">
        <v>108</v>
      </c>
      <c r="K83" s="6">
        <v>1.44</v>
      </c>
      <c r="L83" s="6">
        <v>338.4</v>
      </c>
      <c r="M83" s="6">
        <v>234</v>
      </c>
      <c r="N83" s="6">
        <v>39.6</v>
      </c>
      <c r="O83" s="26">
        <v>1.62</v>
      </c>
      <c r="P83" s="39"/>
    </row>
    <row r="84" spans="1:16" ht="24" x14ac:dyDescent="0.25">
      <c r="A84" s="5" t="s">
        <v>76</v>
      </c>
      <c r="B84" s="5" t="s">
        <v>77</v>
      </c>
      <c r="C84" s="6">
        <v>15</v>
      </c>
      <c r="D84" s="6">
        <v>0.12</v>
      </c>
      <c r="E84" s="6">
        <v>10.87</v>
      </c>
      <c r="F84" s="6">
        <v>0.19</v>
      </c>
      <c r="G84" s="6">
        <v>99</v>
      </c>
      <c r="H84" s="6">
        <v>0</v>
      </c>
      <c r="I84" s="6"/>
      <c r="J84" s="6">
        <v>60</v>
      </c>
      <c r="K84" s="6"/>
      <c r="L84" s="6">
        <v>3.6</v>
      </c>
      <c r="M84" s="6">
        <v>4.5</v>
      </c>
      <c r="N84" s="6"/>
      <c r="O84" s="26">
        <v>0.03</v>
      </c>
      <c r="P84" s="39"/>
    </row>
    <row r="85" spans="1:16" x14ac:dyDescent="0.25">
      <c r="A85" s="5" t="s">
        <v>28</v>
      </c>
      <c r="B85" s="5" t="s">
        <v>29</v>
      </c>
      <c r="C85" s="6">
        <v>100</v>
      </c>
      <c r="D85" s="6">
        <v>7.9</v>
      </c>
      <c r="E85" s="6">
        <v>1</v>
      </c>
      <c r="F85" s="6">
        <v>48.3</v>
      </c>
      <c r="G85" s="6">
        <v>233.8</v>
      </c>
      <c r="H85" s="6">
        <v>0.1</v>
      </c>
      <c r="I85" s="6"/>
      <c r="J85" s="6"/>
      <c r="K85" s="6">
        <v>1.3</v>
      </c>
      <c r="L85" s="6">
        <v>23</v>
      </c>
      <c r="M85" s="6">
        <v>87</v>
      </c>
      <c r="N85" s="6">
        <v>33</v>
      </c>
      <c r="O85" s="26">
        <v>1.1000000000000001</v>
      </c>
      <c r="P85" s="39"/>
    </row>
    <row r="86" spans="1:16" ht="24" x14ac:dyDescent="0.25">
      <c r="A86" s="5" t="s">
        <v>207</v>
      </c>
      <c r="B86" s="5" t="s">
        <v>208</v>
      </c>
      <c r="C86" s="6">
        <v>75</v>
      </c>
      <c r="D86" s="6">
        <v>4.46</v>
      </c>
      <c r="E86" s="6">
        <v>2.98</v>
      </c>
      <c r="F86" s="6">
        <v>44.12</v>
      </c>
      <c r="G86" s="6">
        <v>222</v>
      </c>
      <c r="H86" s="6">
        <v>0.08</v>
      </c>
      <c r="I86" s="6">
        <v>0.08</v>
      </c>
      <c r="J86" s="6">
        <v>18</v>
      </c>
      <c r="K86" s="6"/>
      <c r="L86" s="6">
        <v>15.6</v>
      </c>
      <c r="M86" s="6">
        <v>42.8</v>
      </c>
      <c r="N86" s="6">
        <v>17.399999999999999</v>
      </c>
      <c r="O86" s="26">
        <v>1.08</v>
      </c>
      <c r="P86" s="39"/>
    </row>
    <row r="87" spans="1:16" ht="24" x14ac:dyDescent="0.25">
      <c r="A87" s="5" t="s">
        <v>78</v>
      </c>
      <c r="B87" s="5" t="s">
        <v>79</v>
      </c>
      <c r="C87" s="5" t="s">
        <v>80</v>
      </c>
      <c r="D87" s="6">
        <v>5.08</v>
      </c>
      <c r="E87" s="6">
        <v>4.5999999999999996</v>
      </c>
      <c r="F87" s="6">
        <v>0.28000000000000003</v>
      </c>
      <c r="G87" s="6">
        <v>62.84</v>
      </c>
      <c r="H87" s="6">
        <v>0.03</v>
      </c>
      <c r="I87" s="6"/>
      <c r="J87" s="6">
        <v>100</v>
      </c>
      <c r="K87" s="6">
        <v>0.24</v>
      </c>
      <c r="L87" s="6">
        <v>22</v>
      </c>
      <c r="M87" s="6">
        <v>76.8</v>
      </c>
      <c r="N87" s="6">
        <v>4.8</v>
      </c>
      <c r="O87" s="26">
        <v>1</v>
      </c>
      <c r="P87" s="39"/>
    </row>
    <row r="88" spans="1:16" ht="24" x14ac:dyDescent="0.25">
      <c r="A88" s="5" t="s">
        <v>64</v>
      </c>
      <c r="B88" s="5" t="s">
        <v>48</v>
      </c>
      <c r="C88" s="6">
        <v>200</v>
      </c>
      <c r="D88" s="6">
        <v>0.53</v>
      </c>
      <c r="E88" s="5"/>
      <c r="F88" s="6">
        <v>9.4700000000000006</v>
      </c>
      <c r="G88" s="6">
        <v>40</v>
      </c>
      <c r="H88" s="6"/>
      <c r="I88" s="6">
        <v>0.27</v>
      </c>
      <c r="J88" s="6"/>
      <c r="K88" s="6"/>
      <c r="L88" s="6">
        <v>13.6</v>
      </c>
      <c r="M88" s="6">
        <v>22.13</v>
      </c>
      <c r="N88" s="6">
        <v>11.73</v>
      </c>
      <c r="O88" s="26">
        <v>2.13</v>
      </c>
      <c r="P88" s="39"/>
    </row>
    <row r="89" spans="1:16" s="62" customFormat="1" x14ac:dyDescent="0.25">
      <c r="A89" s="55"/>
      <c r="B89" s="57" t="s">
        <v>33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8"/>
      <c r="P89" s="61"/>
    </row>
    <row r="90" spans="1:16" x14ac:dyDescent="0.25">
      <c r="A90" s="5"/>
      <c r="B90" s="36" t="s">
        <v>272</v>
      </c>
      <c r="C90" s="6">
        <v>100</v>
      </c>
      <c r="D90" s="6">
        <v>0.67</v>
      </c>
      <c r="E90" s="6">
        <v>6.09</v>
      </c>
      <c r="F90" s="6">
        <v>1.81</v>
      </c>
      <c r="G90" s="6">
        <v>64.650000000000006</v>
      </c>
      <c r="H90" s="6">
        <v>0.03</v>
      </c>
      <c r="I90" s="6">
        <v>6.65</v>
      </c>
      <c r="J90" s="6"/>
      <c r="K90" s="6">
        <v>2.74</v>
      </c>
      <c r="L90" s="6">
        <v>16.149999999999999</v>
      </c>
      <c r="M90" s="6">
        <v>28.62</v>
      </c>
      <c r="N90" s="6">
        <v>13.3</v>
      </c>
      <c r="O90" s="26">
        <v>0.48</v>
      </c>
      <c r="P90" s="39"/>
    </row>
    <row r="91" spans="1:16" x14ac:dyDescent="0.25">
      <c r="A91" s="5" t="s">
        <v>239</v>
      </c>
      <c r="B91" s="5" t="s">
        <v>221</v>
      </c>
      <c r="C91" s="6">
        <v>250</v>
      </c>
      <c r="D91" s="6">
        <v>2.84</v>
      </c>
      <c r="E91" s="6">
        <v>4.09</v>
      </c>
      <c r="F91" s="6">
        <v>11.33</v>
      </c>
      <c r="G91" s="6">
        <v>102.2</v>
      </c>
      <c r="H91" s="6">
        <v>7.0000000000000007E-2</v>
      </c>
      <c r="I91" s="6">
        <v>5.36</v>
      </c>
      <c r="J91" s="6"/>
      <c r="K91" s="6"/>
      <c r="L91" s="6">
        <v>43.3</v>
      </c>
      <c r="M91" s="6">
        <v>79.599999999999994</v>
      </c>
      <c r="N91" s="6">
        <v>27.56</v>
      </c>
      <c r="O91" s="26">
        <v>1.38</v>
      </c>
      <c r="P91" s="39"/>
    </row>
    <row r="92" spans="1:16" ht="24" x14ac:dyDescent="0.25">
      <c r="A92" s="5" t="s">
        <v>220</v>
      </c>
      <c r="B92" s="5" t="s">
        <v>37</v>
      </c>
      <c r="C92" s="6">
        <v>200</v>
      </c>
      <c r="D92" s="6">
        <v>6.8</v>
      </c>
      <c r="E92" s="6">
        <v>10</v>
      </c>
      <c r="F92" s="6">
        <v>38</v>
      </c>
      <c r="G92" s="6">
        <v>269.2</v>
      </c>
      <c r="H92" s="6">
        <v>0.08</v>
      </c>
      <c r="I92" s="6"/>
      <c r="J92" s="6"/>
      <c r="K92" s="6">
        <v>2.6</v>
      </c>
      <c r="L92" s="6">
        <v>16</v>
      </c>
      <c r="M92" s="6">
        <v>46</v>
      </c>
      <c r="N92" s="6">
        <v>10</v>
      </c>
      <c r="O92" s="26">
        <v>1.1399999999999999</v>
      </c>
      <c r="P92" s="39"/>
    </row>
    <row r="93" spans="1:16" ht="24" x14ac:dyDescent="0.25">
      <c r="A93" s="5" t="s">
        <v>57</v>
      </c>
      <c r="B93" s="5" t="s">
        <v>49</v>
      </c>
      <c r="C93" s="6">
        <v>125</v>
      </c>
      <c r="D93" s="6">
        <v>20.2</v>
      </c>
      <c r="E93" s="6">
        <v>18.7</v>
      </c>
      <c r="F93" s="6">
        <v>2.8</v>
      </c>
      <c r="G93" s="6">
        <v>260</v>
      </c>
      <c r="H93" s="6">
        <v>0.04</v>
      </c>
      <c r="I93" s="6">
        <v>0.33</v>
      </c>
      <c r="J93" s="6"/>
      <c r="K93" s="6">
        <v>0.56999999999999995</v>
      </c>
      <c r="L93" s="6">
        <v>10.61</v>
      </c>
      <c r="M93" s="6">
        <v>191.1</v>
      </c>
      <c r="N93" s="6">
        <v>24.79</v>
      </c>
      <c r="O93" s="26">
        <v>2.8</v>
      </c>
      <c r="P93" s="39"/>
    </row>
    <row r="94" spans="1:16" ht="24" x14ac:dyDescent="0.25">
      <c r="A94" s="5" t="s">
        <v>58</v>
      </c>
      <c r="B94" s="5" t="s">
        <v>48</v>
      </c>
      <c r="C94" s="6">
        <v>200</v>
      </c>
      <c r="D94" s="6">
        <v>0.53</v>
      </c>
      <c r="E94" s="5"/>
      <c r="F94" s="6">
        <v>9.4700000000000006</v>
      </c>
      <c r="G94" s="6">
        <v>40</v>
      </c>
      <c r="H94" s="6"/>
      <c r="I94" s="6">
        <v>0.27</v>
      </c>
      <c r="J94" s="6"/>
      <c r="K94" s="6"/>
      <c r="L94" s="6">
        <v>13.6</v>
      </c>
      <c r="M94" s="6">
        <v>22.13</v>
      </c>
      <c r="N94" s="6">
        <v>11.73</v>
      </c>
      <c r="O94" s="26">
        <v>2.13</v>
      </c>
      <c r="P94" s="39"/>
    </row>
    <row r="95" spans="1:16" ht="24" x14ac:dyDescent="0.25">
      <c r="A95" s="5" t="s">
        <v>64</v>
      </c>
      <c r="B95" s="5" t="s">
        <v>29</v>
      </c>
      <c r="C95" s="6">
        <v>150</v>
      </c>
      <c r="D95" s="6">
        <v>11.85</v>
      </c>
      <c r="E95" s="6">
        <v>1.5</v>
      </c>
      <c r="F95" s="6">
        <v>72.45</v>
      </c>
      <c r="G95" s="6">
        <v>350.7</v>
      </c>
      <c r="H95" s="6">
        <v>0.15</v>
      </c>
      <c r="I95" s="6"/>
      <c r="J95" s="6"/>
      <c r="K95" s="6">
        <v>1.95</v>
      </c>
      <c r="L95" s="6">
        <v>34.5</v>
      </c>
      <c r="M95" s="6">
        <v>130.5</v>
      </c>
      <c r="N95" s="6">
        <v>49.5</v>
      </c>
      <c r="O95" s="26">
        <v>1.65</v>
      </c>
      <c r="P95" s="39"/>
    </row>
    <row r="96" spans="1:16" x14ac:dyDescent="0.25">
      <c r="A96" s="5" t="s">
        <v>28</v>
      </c>
      <c r="B96" s="5" t="s">
        <v>268</v>
      </c>
      <c r="C96" s="6">
        <v>30</v>
      </c>
      <c r="D96" s="6">
        <v>2.5</v>
      </c>
      <c r="E96" s="6">
        <v>1</v>
      </c>
      <c r="F96" s="6">
        <v>12.75</v>
      </c>
      <c r="G96" s="6">
        <v>77.7</v>
      </c>
      <c r="H96" s="6">
        <v>0.1</v>
      </c>
      <c r="I96" s="6">
        <v>0.12</v>
      </c>
      <c r="J96" s="6">
        <v>2E-3</v>
      </c>
      <c r="K96" s="6" t="s">
        <v>270</v>
      </c>
      <c r="L96" s="6">
        <v>37.5</v>
      </c>
      <c r="M96" s="6">
        <v>12</v>
      </c>
      <c r="N96" s="6">
        <v>0.8</v>
      </c>
      <c r="O96" s="26"/>
      <c r="P96" s="39"/>
    </row>
    <row r="97" spans="1:16" s="62" customFormat="1" x14ac:dyDescent="0.25">
      <c r="A97" s="55" t="s">
        <v>269</v>
      </c>
      <c r="B97" s="56" t="s">
        <v>32</v>
      </c>
      <c r="C97" s="57"/>
      <c r="D97" s="57">
        <f t="shared" ref="D97:O97" si="7">SUM(D90:D96)</f>
        <v>45.39</v>
      </c>
      <c r="E97" s="57">
        <f t="shared" si="7"/>
        <v>41.379999999999995</v>
      </c>
      <c r="F97" s="57">
        <f t="shared" si="7"/>
        <v>148.61000000000001</v>
      </c>
      <c r="G97" s="57">
        <f t="shared" si="7"/>
        <v>1164.45</v>
      </c>
      <c r="H97" s="57">
        <f t="shared" si="7"/>
        <v>0.47</v>
      </c>
      <c r="I97" s="57">
        <f t="shared" si="7"/>
        <v>12.73</v>
      </c>
      <c r="J97" s="57">
        <f t="shared" si="7"/>
        <v>2E-3</v>
      </c>
      <c r="K97" s="57">
        <f t="shared" si="7"/>
        <v>7.86</v>
      </c>
      <c r="L97" s="57">
        <f t="shared" si="7"/>
        <v>171.65999999999997</v>
      </c>
      <c r="M97" s="57">
        <f t="shared" si="7"/>
        <v>509.95</v>
      </c>
      <c r="N97" s="57">
        <f t="shared" si="7"/>
        <v>137.68</v>
      </c>
      <c r="O97" s="66">
        <f t="shared" si="7"/>
        <v>9.58</v>
      </c>
      <c r="P97" s="61">
        <v>93.6</v>
      </c>
    </row>
    <row r="98" spans="1:16" hidden="1" x14ac:dyDescent="0.25">
      <c r="A98" s="5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5"/>
      <c r="O98" s="26"/>
      <c r="P98" s="39"/>
    </row>
    <row r="99" spans="1:16" hidden="1" x14ac:dyDescent="0.25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26"/>
      <c r="P99" s="39"/>
    </row>
    <row r="100" spans="1:16" hidden="1" x14ac:dyDescent="0.25">
      <c r="A100" s="5"/>
      <c r="B100" s="5"/>
      <c r="C100" s="6"/>
      <c r="D100" s="6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26"/>
      <c r="P100" s="39"/>
    </row>
    <row r="101" spans="1:16" hidden="1" x14ac:dyDescent="0.25">
      <c r="A101" s="5"/>
      <c r="B101" s="7"/>
      <c r="C101" s="8"/>
      <c r="D101" s="8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28"/>
      <c r="P101" s="39"/>
    </row>
    <row r="102" spans="1:16" hidden="1" x14ac:dyDescent="0.25">
      <c r="A102" s="5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8"/>
      <c r="P102" s="39"/>
    </row>
    <row r="103" spans="1:16" hidden="1" x14ac:dyDescent="0.25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6"/>
      <c r="P103" s="39"/>
    </row>
    <row r="104" spans="1:16" hidden="1" x14ac:dyDescent="0.25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6"/>
      <c r="P104" s="39"/>
    </row>
    <row r="105" spans="1:16" hidden="1" x14ac:dyDescent="0.25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6"/>
      <c r="L105" s="6"/>
      <c r="M105" s="6"/>
      <c r="N105" s="6"/>
      <c r="O105" s="26"/>
      <c r="P105" s="39"/>
    </row>
    <row r="106" spans="1:16" hidden="1" x14ac:dyDescent="0.25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6"/>
      <c r="P106" s="39"/>
    </row>
    <row r="107" spans="1:16" hidden="1" x14ac:dyDescent="0.25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idden="1" x14ac:dyDescent="0.25">
      <c r="A108" s="5"/>
      <c r="B108" s="5"/>
      <c r="C108" s="6"/>
      <c r="D108" s="6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26"/>
      <c r="P108" s="39"/>
    </row>
    <row r="109" spans="1:16" hidden="1" x14ac:dyDescent="0.25">
      <c r="A109" s="5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8"/>
      <c r="P109" s="41"/>
    </row>
    <row r="110" spans="1:16" hidden="1" x14ac:dyDescent="0.25">
      <c r="A110" s="5"/>
      <c r="B110" s="7"/>
      <c r="C110" s="8"/>
      <c r="D110" s="8"/>
      <c r="E110" s="8"/>
      <c r="F110" s="8"/>
      <c r="G110" s="19"/>
      <c r="H110" s="8"/>
      <c r="I110" s="8"/>
      <c r="J110" s="8"/>
      <c r="K110" s="8"/>
      <c r="L110" s="8"/>
      <c r="M110" s="8"/>
      <c r="N110" s="8"/>
      <c r="O110" s="28"/>
      <c r="P110" s="40"/>
    </row>
    <row r="111" spans="1:16" x14ac:dyDescent="0.25">
      <c r="A111" s="5"/>
      <c r="B111" s="7" t="s">
        <v>122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6"/>
      <c r="P111" s="39"/>
    </row>
    <row r="112" spans="1:16" x14ac:dyDescent="0.25">
      <c r="A112" s="5"/>
      <c r="B112" s="5" t="s">
        <v>124</v>
      </c>
      <c r="C112" s="6">
        <v>250</v>
      </c>
      <c r="D112" s="6">
        <v>7.23</v>
      </c>
      <c r="E112" s="6">
        <v>12.93</v>
      </c>
      <c r="F112" s="6">
        <v>33.590000000000003</v>
      </c>
      <c r="G112" s="6">
        <v>276.22000000000003</v>
      </c>
      <c r="H112" s="6">
        <v>0.27</v>
      </c>
      <c r="I112" s="6">
        <v>0.56999999999999995</v>
      </c>
      <c r="J112" s="6">
        <v>29.25</v>
      </c>
      <c r="K112" s="6">
        <v>0.23</v>
      </c>
      <c r="L112" s="6">
        <v>226.21</v>
      </c>
      <c r="M112" s="6">
        <v>134.07</v>
      </c>
      <c r="N112" s="6">
        <v>62.72</v>
      </c>
      <c r="O112" s="26">
        <v>1.75</v>
      </c>
      <c r="P112" s="39"/>
    </row>
    <row r="113" spans="1:16" ht="24" x14ac:dyDescent="0.25">
      <c r="A113" s="5" t="s">
        <v>123</v>
      </c>
      <c r="B113" s="5" t="s">
        <v>27</v>
      </c>
      <c r="C113" s="6">
        <v>20</v>
      </c>
      <c r="D113" s="6">
        <v>4.6399999999999997</v>
      </c>
      <c r="E113" s="6">
        <v>5.9</v>
      </c>
      <c r="F113" s="6"/>
      <c r="G113" s="6">
        <v>71.66</v>
      </c>
      <c r="H113" s="6">
        <v>0.01</v>
      </c>
      <c r="I113" s="6">
        <v>0.14000000000000001</v>
      </c>
      <c r="J113" s="6">
        <v>52</v>
      </c>
      <c r="K113" s="6">
        <v>0.1</v>
      </c>
      <c r="L113" s="6">
        <v>176</v>
      </c>
      <c r="M113" s="6">
        <v>100</v>
      </c>
      <c r="N113" s="6">
        <v>7</v>
      </c>
      <c r="O113" s="26">
        <v>0.2</v>
      </c>
      <c r="P113" s="39"/>
    </row>
    <row r="114" spans="1:16" ht="24" x14ac:dyDescent="0.25">
      <c r="A114" s="5" t="s">
        <v>120</v>
      </c>
      <c r="B114" s="5" t="s">
        <v>29</v>
      </c>
      <c r="C114" s="6">
        <v>100</v>
      </c>
      <c r="D114" s="6">
        <v>7.9</v>
      </c>
      <c r="E114" s="6">
        <v>1</v>
      </c>
      <c r="F114" s="6">
        <v>48.3</v>
      </c>
      <c r="G114" s="6">
        <v>233.8</v>
      </c>
      <c r="H114" s="6">
        <v>0.1</v>
      </c>
      <c r="I114" s="6"/>
      <c r="J114" s="6"/>
      <c r="K114" s="6">
        <v>1.3</v>
      </c>
      <c r="L114" s="6">
        <v>23</v>
      </c>
      <c r="M114" s="6">
        <v>87</v>
      </c>
      <c r="N114" s="6">
        <v>33</v>
      </c>
      <c r="O114" s="26">
        <v>1.1000000000000001</v>
      </c>
      <c r="P114" s="39"/>
    </row>
    <row r="115" spans="1:16" x14ac:dyDescent="0.25">
      <c r="A115" s="5" t="s">
        <v>28</v>
      </c>
      <c r="B115" s="5" t="s">
        <v>126</v>
      </c>
      <c r="C115" s="6">
        <v>50</v>
      </c>
      <c r="D115" s="6">
        <v>3.64</v>
      </c>
      <c r="E115" s="6">
        <v>6.26</v>
      </c>
      <c r="F115" s="6">
        <v>21.96</v>
      </c>
      <c r="G115" s="6">
        <v>159</v>
      </c>
      <c r="H115" s="6">
        <v>0.06</v>
      </c>
      <c r="I115" s="6"/>
      <c r="J115" s="6">
        <v>2</v>
      </c>
      <c r="K115" s="6"/>
      <c r="L115" s="6">
        <v>9.9</v>
      </c>
      <c r="M115" s="6">
        <v>35</v>
      </c>
      <c r="N115" s="6">
        <v>13.7</v>
      </c>
      <c r="O115" s="26">
        <v>0.65</v>
      </c>
      <c r="P115" s="39"/>
    </row>
    <row r="116" spans="1:16" ht="24" x14ac:dyDescent="0.25">
      <c r="A116" s="5" t="s">
        <v>125</v>
      </c>
      <c r="B116" s="5" t="s">
        <v>48</v>
      </c>
      <c r="C116" s="6">
        <v>200</v>
      </c>
      <c r="D116" s="6">
        <v>0.53</v>
      </c>
      <c r="E116" s="5"/>
      <c r="F116" s="6">
        <v>9.4700000000000006</v>
      </c>
      <c r="G116" s="6">
        <v>40</v>
      </c>
      <c r="H116" s="6"/>
      <c r="I116" s="6">
        <v>0.27</v>
      </c>
      <c r="J116" s="6"/>
      <c r="K116" s="6"/>
      <c r="L116" s="6">
        <v>13.6</v>
      </c>
      <c r="M116" s="6">
        <v>22.13</v>
      </c>
      <c r="N116" s="6">
        <v>11.73</v>
      </c>
      <c r="O116" s="26">
        <v>2.13</v>
      </c>
      <c r="P116" s="39"/>
    </row>
    <row r="117" spans="1:16" ht="24" x14ac:dyDescent="0.25">
      <c r="A117" s="5" t="s">
        <v>64</v>
      </c>
      <c r="B117" s="5" t="s">
        <v>79</v>
      </c>
      <c r="C117" s="5" t="s">
        <v>80</v>
      </c>
      <c r="D117" s="6">
        <v>5.08</v>
      </c>
      <c r="E117" s="6">
        <v>4.5999999999999996</v>
      </c>
      <c r="F117" s="6">
        <v>0.28000000000000003</v>
      </c>
      <c r="G117" s="6">
        <v>62.84</v>
      </c>
      <c r="H117" s="6">
        <v>0.03</v>
      </c>
      <c r="I117" s="6"/>
      <c r="J117" s="6">
        <v>100</v>
      </c>
      <c r="K117" s="6">
        <v>0.24</v>
      </c>
      <c r="L117" s="6">
        <v>22</v>
      </c>
      <c r="M117" s="6">
        <v>76.8</v>
      </c>
      <c r="N117" s="6">
        <v>4.8</v>
      </c>
      <c r="O117" s="26">
        <v>1</v>
      </c>
      <c r="P117" s="39"/>
    </row>
    <row r="118" spans="1:16" s="62" customFormat="1" ht="24" x14ac:dyDescent="0.25">
      <c r="A118" s="55" t="s">
        <v>78</v>
      </c>
      <c r="B118" s="56" t="s">
        <v>32</v>
      </c>
      <c r="C118" s="57"/>
      <c r="D118" s="57">
        <f t="shared" ref="D118:O118" si="8">SUM(D112:D117)</f>
        <v>29.020000000000003</v>
      </c>
      <c r="E118" s="57">
        <f t="shared" si="8"/>
        <v>30.689999999999998</v>
      </c>
      <c r="F118" s="57">
        <f t="shared" si="8"/>
        <v>113.6</v>
      </c>
      <c r="G118" s="57">
        <f t="shared" si="8"/>
        <v>843.5200000000001</v>
      </c>
      <c r="H118" s="57">
        <f t="shared" si="8"/>
        <v>0.47</v>
      </c>
      <c r="I118" s="57">
        <f t="shared" si="8"/>
        <v>0.98</v>
      </c>
      <c r="J118" s="57">
        <f t="shared" si="8"/>
        <v>183.25</v>
      </c>
      <c r="K118" s="57">
        <f t="shared" si="8"/>
        <v>1.87</v>
      </c>
      <c r="L118" s="57">
        <f t="shared" si="8"/>
        <v>470.71000000000004</v>
      </c>
      <c r="M118" s="57">
        <f t="shared" si="8"/>
        <v>455</v>
      </c>
      <c r="N118" s="57">
        <f t="shared" si="8"/>
        <v>132.95000000000002</v>
      </c>
      <c r="O118" s="66">
        <f t="shared" si="8"/>
        <v>6.83</v>
      </c>
      <c r="P118" s="61">
        <v>47.6</v>
      </c>
    </row>
    <row r="119" spans="1:16" x14ac:dyDescent="0.25">
      <c r="A119" s="5"/>
      <c r="B119" s="8" t="s">
        <v>33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26"/>
      <c r="P119" s="39"/>
    </row>
    <row r="120" spans="1:16" x14ac:dyDescent="0.25">
      <c r="A120" s="5"/>
      <c r="B120" s="5" t="s">
        <v>128</v>
      </c>
      <c r="C120" s="6">
        <v>100</v>
      </c>
      <c r="D120" s="6">
        <v>1.5</v>
      </c>
      <c r="E120" s="6">
        <v>6</v>
      </c>
      <c r="F120" s="6">
        <v>7.3</v>
      </c>
      <c r="G120" s="6">
        <v>89</v>
      </c>
      <c r="H120" s="6">
        <v>0.06</v>
      </c>
      <c r="I120" s="6">
        <v>4.26</v>
      </c>
      <c r="J120" s="6"/>
      <c r="K120" s="6">
        <v>0.17</v>
      </c>
      <c r="L120" s="6">
        <v>17.05</v>
      </c>
      <c r="M120" s="6">
        <v>44</v>
      </c>
      <c r="N120" s="6">
        <v>18.46</v>
      </c>
      <c r="O120" s="26">
        <v>0.56000000000000005</v>
      </c>
      <c r="P120" s="39"/>
    </row>
    <row r="121" spans="1:16" ht="24" x14ac:dyDescent="0.25">
      <c r="A121" s="5" t="s">
        <v>127</v>
      </c>
      <c r="B121" s="5" t="s">
        <v>130</v>
      </c>
      <c r="C121" s="6">
        <v>250</v>
      </c>
      <c r="D121" s="6">
        <v>1.9</v>
      </c>
      <c r="E121" s="6">
        <v>5.5</v>
      </c>
      <c r="F121" s="6">
        <v>12</v>
      </c>
      <c r="G121" s="6">
        <v>105</v>
      </c>
      <c r="H121" s="6">
        <v>0.04</v>
      </c>
      <c r="I121" s="6">
        <v>7.95</v>
      </c>
      <c r="J121" s="6">
        <v>26.7</v>
      </c>
      <c r="K121" s="6">
        <v>0.26</v>
      </c>
      <c r="L121" s="6">
        <v>37.04</v>
      </c>
      <c r="M121" s="6">
        <v>48.1</v>
      </c>
      <c r="N121" s="6">
        <v>20.97</v>
      </c>
      <c r="O121" s="26">
        <v>0.97</v>
      </c>
      <c r="P121" s="39"/>
    </row>
    <row r="122" spans="1:16" ht="24" x14ac:dyDescent="0.25">
      <c r="A122" s="5" t="s">
        <v>200</v>
      </c>
      <c r="B122" s="5" t="s">
        <v>203</v>
      </c>
      <c r="C122" s="6">
        <v>200</v>
      </c>
      <c r="D122" s="6">
        <v>18.2</v>
      </c>
      <c r="E122" s="6">
        <v>6.86</v>
      </c>
      <c r="F122" s="6">
        <v>41.32</v>
      </c>
      <c r="G122" s="6">
        <v>299</v>
      </c>
      <c r="H122" s="6">
        <v>0.4</v>
      </c>
      <c r="I122" s="6"/>
      <c r="J122" s="6">
        <v>28</v>
      </c>
      <c r="K122" s="6"/>
      <c r="L122" s="6">
        <v>307.14</v>
      </c>
      <c r="M122" s="6">
        <v>123.86</v>
      </c>
      <c r="N122" s="6">
        <v>99.81</v>
      </c>
      <c r="O122" s="26">
        <v>6.28</v>
      </c>
      <c r="P122" s="39"/>
    </row>
    <row r="123" spans="1:16" ht="24" x14ac:dyDescent="0.25">
      <c r="A123" s="5" t="s">
        <v>131</v>
      </c>
      <c r="B123" s="5" t="s">
        <v>273</v>
      </c>
      <c r="C123" s="6" t="s">
        <v>274</v>
      </c>
      <c r="D123" s="6">
        <v>21.67</v>
      </c>
      <c r="E123" s="6">
        <v>13.33</v>
      </c>
      <c r="F123" s="6"/>
      <c r="G123" s="6">
        <v>206.67</v>
      </c>
      <c r="H123" s="6">
        <v>0.04</v>
      </c>
      <c r="I123" s="6"/>
      <c r="J123" s="6">
        <v>20</v>
      </c>
      <c r="K123" s="6">
        <v>0.17</v>
      </c>
      <c r="L123" s="6">
        <v>40</v>
      </c>
      <c r="M123" s="6">
        <v>143.33000000000001</v>
      </c>
      <c r="N123" s="6">
        <v>20</v>
      </c>
      <c r="O123" s="26">
        <v>2</v>
      </c>
      <c r="P123" s="39"/>
    </row>
    <row r="124" spans="1:16" ht="24" x14ac:dyDescent="0.25">
      <c r="A124" s="5" t="s">
        <v>125</v>
      </c>
      <c r="B124" s="5" t="s">
        <v>48</v>
      </c>
      <c r="C124" s="6">
        <v>200</v>
      </c>
      <c r="D124" s="6">
        <v>0.53</v>
      </c>
      <c r="E124" s="5"/>
      <c r="F124" s="6">
        <v>9.4700000000000006</v>
      </c>
      <c r="G124" s="6">
        <v>40</v>
      </c>
      <c r="H124" s="6"/>
      <c r="I124" s="6">
        <v>0.27</v>
      </c>
      <c r="J124" s="6"/>
      <c r="K124" s="6"/>
      <c r="L124" s="6">
        <v>13.6</v>
      </c>
      <c r="M124" s="6">
        <v>22.13</v>
      </c>
      <c r="N124" s="6">
        <v>11.73</v>
      </c>
      <c r="O124" s="26">
        <v>2.13</v>
      </c>
      <c r="P124" s="39"/>
    </row>
    <row r="125" spans="1:16" ht="24" x14ac:dyDescent="0.25">
      <c r="A125" s="5" t="s">
        <v>64</v>
      </c>
      <c r="B125" s="5" t="s">
        <v>29</v>
      </c>
      <c r="C125" s="6">
        <v>150</v>
      </c>
      <c r="D125" s="6">
        <v>11.85</v>
      </c>
      <c r="E125" s="6">
        <v>1.5</v>
      </c>
      <c r="F125" s="6">
        <v>72.45</v>
      </c>
      <c r="G125" s="6">
        <v>350.7</v>
      </c>
      <c r="H125" s="6">
        <v>0.15</v>
      </c>
      <c r="I125" s="6"/>
      <c r="J125" s="6"/>
      <c r="K125" s="6">
        <v>1.95</v>
      </c>
      <c r="L125" s="6">
        <v>34.5</v>
      </c>
      <c r="M125" s="6">
        <v>130.5</v>
      </c>
      <c r="N125" s="6">
        <v>49.5</v>
      </c>
      <c r="O125" s="26">
        <v>1.65</v>
      </c>
      <c r="P125" s="39"/>
    </row>
    <row r="126" spans="1:16" x14ac:dyDescent="0.25">
      <c r="A126" s="5" t="s">
        <v>28</v>
      </c>
      <c r="B126" s="5" t="s">
        <v>268</v>
      </c>
      <c r="C126" s="6">
        <v>30</v>
      </c>
      <c r="D126" s="6">
        <v>2.5</v>
      </c>
      <c r="E126" s="6">
        <v>1</v>
      </c>
      <c r="F126" s="6">
        <v>12.75</v>
      </c>
      <c r="G126" s="6">
        <v>77.7</v>
      </c>
      <c r="H126" s="6">
        <v>0.1</v>
      </c>
      <c r="I126" s="6">
        <v>0.12</v>
      </c>
      <c r="J126" s="6">
        <v>2E-3</v>
      </c>
      <c r="K126" s="6" t="s">
        <v>270</v>
      </c>
      <c r="L126" s="6">
        <v>37.5</v>
      </c>
      <c r="M126" s="6">
        <v>12</v>
      </c>
      <c r="N126" s="6">
        <v>0.8</v>
      </c>
      <c r="O126" s="26"/>
      <c r="P126" s="39"/>
    </row>
    <row r="127" spans="1:16" s="62" customFormat="1" x14ac:dyDescent="0.25">
      <c r="A127" s="55" t="s">
        <v>28</v>
      </c>
      <c r="B127" s="56" t="s">
        <v>32</v>
      </c>
      <c r="C127" s="57"/>
      <c r="D127" s="57">
        <f>SUM(D120:D126)</f>
        <v>58.15</v>
      </c>
      <c r="E127" s="57">
        <f t="shared" ref="E127:O127" si="9">SUM(E120:E126)</f>
        <v>34.19</v>
      </c>
      <c r="F127" s="57">
        <f t="shared" si="9"/>
        <v>155.29000000000002</v>
      </c>
      <c r="G127" s="59">
        <f t="shared" si="9"/>
        <v>1168.07</v>
      </c>
      <c r="H127" s="57">
        <f t="shared" si="9"/>
        <v>0.79</v>
      </c>
      <c r="I127" s="57">
        <f t="shared" si="9"/>
        <v>12.6</v>
      </c>
      <c r="J127" s="57">
        <f t="shared" si="9"/>
        <v>74.701999999999998</v>
      </c>
      <c r="K127" s="57">
        <f t="shared" si="9"/>
        <v>2.5499999999999998</v>
      </c>
      <c r="L127" s="57">
        <f t="shared" si="9"/>
        <v>486.83000000000004</v>
      </c>
      <c r="M127" s="57">
        <f t="shared" si="9"/>
        <v>523.91999999999996</v>
      </c>
      <c r="N127" s="57">
        <f t="shared" si="9"/>
        <v>221.27</v>
      </c>
      <c r="O127" s="66">
        <f t="shared" si="9"/>
        <v>13.590000000000002</v>
      </c>
      <c r="P127" s="61">
        <v>93.2</v>
      </c>
    </row>
    <row r="128" spans="1:16" hidden="1" x14ac:dyDescent="0.25">
      <c r="A128" s="5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6"/>
      <c r="P128" s="39"/>
    </row>
    <row r="129" spans="1:16" hidden="1" x14ac:dyDescent="0.25">
      <c r="A129" s="5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26"/>
      <c r="P129" s="39"/>
    </row>
    <row r="130" spans="1:16" hidden="1" x14ac:dyDescent="0.25">
      <c r="A130" s="5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6"/>
      <c r="P130" s="39"/>
    </row>
    <row r="131" spans="1:16" hidden="1" x14ac:dyDescent="0.25">
      <c r="A131" s="5"/>
      <c r="B131" s="7"/>
      <c r="C131" s="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29"/>
      <c r="P131" s="39"/>
    </row>
    <row r="132" spans="1:16" hidden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8"/>
      <c r="P132" s="39"/>
    </row>
    <row r="133" spans="1:16" hidden="1" x14ac:dyDescent="0.25">
      <c r="A133" s="8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26"/>
      <c r="P133" s="39"/>
    </row>
    <row r="134" spans="1:16" hidden="1" x14ac:dyDescent="0.25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6"/>
      <c r="P134" s="39"/>
    </row>
    <row r="135" spans="1:16" hidden="1" x14ac:dyDescent="0.25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6"/>
      <c r="P135" s="39"/>
    </row>
    <row r="136" spans="1:16" hidden="1" x14ac:dyDescent="0.25">
      <c r="A136" s="5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idden="1" x14ac:dyDescent="0.25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26"/>
      <c r="P137" s="39"/>
    </row>
    <row r="138" spans="1:16" hidden="1" x14ac:dyDescent="0.25">
      <c r="A138" s="5"/>
      <c r="B138" s="5"/>
      <c r="C138" s="6"/>
      <c r="D138" s="6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39"/>
    </row>
    <row r="139" spans="1:16" hidden="1" x14ac:dyDescent="0.25">
      <c r="A139" s="5"/>
      <c r="B139" s="7"/>
      <c r="C139" s="8"/>
      <c r="D139" s="8"/>
      <c r="E139" s="8"/>
      <c r="F139" s="8"/>
      <c r="G139" s="19"/>
      <c r="H139" s="8"/>
      <c r="I139" s="8"/>
      <c r="J139" s="8"/>
      <c r="K139" s="8"/>
      <c r="L139" s="8"/>
      <c r="M139" s="8"/>
      <c r="N139" s="8"/>
      <c r="O139" s="28"/>
      <c r="P139" s="39"/>
    </row>
    <row r="140" spans="1:16" hidden="1" x14ac:dyDescent="0.25">
      <c r="A140" s="5"/>
      <c r="B140" s="7"/>
      <c r="C140" s="6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9"/>
      <c r="P140" s="39"/>
    </row>
    <row r="141" spans="1:16" x14ac:dyDescent="0.25">
      <c r="A141" s="5"/>
      <c r="B141" s="7" t="s">
        <v>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26"/>
      <c r="P141" s="39"/>
    </row>
    <row r="142" spans="1:16" ht="36" x14ac:dyDescent="0.25">
      <c r="A142" s="5" t="s">
        <v>124</v>
      </c>
      <c r="B142" s="6">
        <v>250</v>
      </c>
      <c r="C142" s="6">
        <v>7.23</v>
      </c>
      <c r="D142" s="6">
        <v>12.93</v>
      </c>
      <c r="E142" s="6">
        <v>33.590000000000003</v>
      </c>
      <c r="F142" s="6">
        <v>276.22000000000003</v>
      </c>
      <c r="G142" s="6">
        <v>0.27</v>
      </c>
      <c r="H142" s="6">
        <v>0.56999999999999995</v>
      </c>
      <c r="I142" s="6">
        <v>29.25</v>
      </c>
      <c r="J142" s="6">
        <v>0.23</v>
      </c>
      <c r="K142" s="6">
        <v>226.21</v>
      </c>
      <c r="L142" s="6">
        <v>134.07</v>
      </c>
      <c r="M142" s="6">
        <v>62.72</v>
      </c>
      <c r="N142" s="26">
        <v>1.75</v>
      </c>
      <c r="O142" s="39"/>
    </row>
    <row r="143" spans="1:16" ht="24" x14ac:dyDescent="0.25">
      <c r="A143" s="5" t="s">
        <v>143</v>
      </c>
      <c r="B143" s="5" t="s">
        <v>77</v>
      </c>
      <c r="C143" s="6">
        <v>10</v>
      </c>
      <c r="D143" s="6">
        <v>0.08</v>
      </c>
      <c r="E143" s="6">
        <v>7.25</v>
      </c>
      <c r="F143" s="6">
        <v>0.13</v>
      </c>
      <c r="G143" s="6">
        <v>66</v>
      </c>
      <c r="H143" s="6"/>
      <c r="I143" s="6"/>
      <c r="J143" s="6">
        <v>40</v>
      </c>
      <c r="K143" s="6"/>
      <c r="L143" s="6">
        <v>2.4</v>
      </c>
      <c r="M143" s="6">
        <v>3</v>
      </c>
      <c r="N143" s="6"/>
      <c r="O143" s="26">
        <v>0.02</v>
      </c>
      <c r="P143" s="39"/>
    </row>
    <row r="144" spans="1:16" ht="24" x14ac:dyDescent="0.25">
      <c r="A144" s="5" t="s">
        <v>76</v>
      </c>
      <c r="B144" s="5" t="s">
        <v>29</v>
      </c>
      <c r="C144" s="6">
        <v>100</v>
      </c>
      <c r="D144" s="6">
        <v>7.9</v>
      </c>
      <c r="E144" s="6">
        <v>1</v>
      </c>
      <c r="F144" s="6">
        <v>48.3</v>
      </c>
      <c r="G144" s="6">
        <v>233.8</v>
      </c>
      <c r="H144" s="6">
        <v>0.1</v>
      </c>
      <c r="I144" s="6"/>
      <c r="J144" s="6"/>
      <c r="K144" s="6">
        <v>1.3</v>
      </c>
      <c r="L144" s="6">
        <v>23</v>
      </c>
      <c r="M144" s="6">
        <v>87</v>
      </c>
      <c r="N144" s="6">
        <v>33</v>
      </c>
      <c r="O144" s="26">
        <v>1.1000000000000001</v>
      </c>
      <c r="P144" s="39"/>
    </row>
    <row r="145" spans="1:16" x14ac:dyDescent="0.25">
      <c r="A145" s="5" t="s">
        <v>28</v>
      </c>
      <c r="B145" s="5" t="s">
        <v>275</v>
      </c>
      <c r="C145" s="6">
        <v>50</v>
      </c>
      <c r="D145" s="6">
        <v>4.6399999999999997</v>
      </c>
      <c r="E145" s="6">
        <v>0.99</v>
      </c>
      <c r="F145" s="6">
        <v>79.599999999999994</v>
      </c>
      <c r="G145" s="6">
        <v>121</v>
      </c>
      <c r="H145" s="6">
        <v>0.08</v>
      </c>
      <c r="I145" s="6">
        <v>0.13</v>
      </c>
      <c r="J145" s="6">
        <v>3</v>
      </c>
      <c r="K145" s="6"/>
      <c r="L145" s="6">
        <v>30.2</v>
      </c>
      <c r="M145" s="6">
        <v>51.7</v>
      </c>
      <c r="N145" s="6">
        <v>18.3</v>
      </c>
      <c r="O145" s="26">
        <v>0.73</v>
      </c>
      <c r="P145" s="39"/>
    </row>
    <row r="146" spans="1:16" x14ac:dyDescent="0.25">
      <c r="A146" s="5" t="s">
        <v>28</v>
      </c>
      <c r="B146" s="5" t="s">
        <v>48</v>
      </c>
      <c r="C146" s="6">
        <v>200</v>
      </c>
      <c r="D146" s="6">
        <v>0.53</v>
      </c>
      <c r="E146" s="5"/>
      <c r="F146" s="6">
        <v>9.4700000000000006</v>
      </c>
      <c r="G146" s="6">
        <v>40</v>
      </c>
      <c r="H146" s="6"/>
      <c r="I146" s="6">
        <v>0.27</v>
      </c>
      <c r="J146" s="6"/>
      <c r="K146" s="6"/>
      <c r="L146" s="6">
        <v>13.6</v>
      </c>
      <c r="M146" s="6">
        <v>22.13</v>
      </c>
      <c r="N146" s="6">
        <v>11.73</v>
      </c>
      <c r="O146" s="26">
        <v>2.13</v>
      </c>
      <c r="P146" s="39"/>
    </row>
    <row r="147" spans="1:16" s="62" customFormat="1" ht="24" x14ac:dyDescent="0.25">
      <c r="A147" s="55" t="s">
        <v>147</v>
      </c>
      <c r="B147" s="56" t="s">
        <v>32</v>
      </c>
      <c r="C147" s="57"/>
      <c r="D147" s="59">
        <f>SUM(D142:D146)</f>
        <v>26.080000000000002</v>
      </c>
      <c r="E147" s="59">
        <f t="shared" ref="E147:O147" si="10">SUM(E142:E146)</f>
        <v>42.830000000000005</v>
      </c>
      <c r="F147" s="59">
        <f t="shared" si="10"/>
        <v>413.72</v>
      </c>
      <c r="G147" s="59">
        <f t="shared" si="10"/>
        <v>461.07</v>
      </c>
      <c r="H147" s="59">
        <f t="shared" si="10"/>
        <v>0.74999999999999989</v>
      </c>
      <c r="I147" s="59">
        <f t="shared" si="10"/>
        <v>29.65</v>
      </c>
      <c r="J147" s="59">
        <f t="shared" si="10"/>
        <v>43.23</v>
      </c>
      <c r="K147" s="59">
        <f t="shared" si="10"/>
        <v>227.51000000000002</v>
      </c>
      <c r="L147" s="59">
        <f t="shared" si="10"/>
        <v>203.26999999999998</v>
      </c>
      <c r="M147" s="59">
        <f t="shared" si="10"/>
        <v>226.55</v>
      </c>
      <c r="N147" s="59">
        <f t="shared" si="10"/>
        <v>64.78</v>
      </c>
      <c r="O147" s="69">
        <f t="shared" si="10"/>
        <v>3.98</v>
      </c>
      <c r="P147" s="61">
        <v>69.8</v>
      </c>
    </row>
    <row r="148" spans="1:16" x14ac:dyDescent="0.25">
      <c r="A148" s="5"/>
      <c r="B148" s="8" t="s">
        <v>33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6"/>
      <c r="P148" s="39"/>
    </row>
    <row r="149" spans="1:16" x14ac:dyDescent="0.25">
      <c r="A149" s="5"/>
      <c r="B149" s="35" t="s">
        <v>237</v>
      </c>
      <c r="C149" s="6">
        <v>100</v>
      </c>
      <c r="D149" s="6">
        <v>0.7</v>
      </c>
      <c r="E149" s="6">
        <v>6.1</v>
      </c>
      <c r="F149" s="6">
        <v>3.3</v>
      </c>
      <c r="G149" s="6">
        <v>71</v>
      </c>
      <c r="H149" s="6">
        <v>0.03</v>
      </c>
      <c r="I149" s="6">
        <v>11.07</v>
      </c>
      <c r="J149" s="6">
        <v>0.01</v>
      </c>
      <c r="K149" s="6">
        <v>0.2</v>
      </c>
      <c r="L149" s="6">
        <v>14.62</v>
      </c>
      <c r="M149" s="6">
        <v>21.98</v>
      </c>
      <c r="N149" s="6">
        <v>12.43</v>
      </c>
      <c r="O149" s="26">
        <v>0.41</v>
      </c>
      <c r="P149" s="39"/>
    </row>
    <row r="150" spans="1:16" ht="24" x14ac:dyDescent="0.25">
      <c r="A150" s="5" t="s">
        <v>190</v>
      </c>
      <c r="B150" s="5" t="s">
        <v>85</v>
      </c>
      <c r="C150" s="6">
        <v>250</v>
      </c>
      <c r="D150" s="6">
        <v>20.010000000000002</v>
      </c>
      <c r="E150" s="6">
        <v>5.09</v>
      </c>
      <c r="F150" s="6">
        <v>11.98</v>
      </c>
      <c r="G150" s="6">
        <v>127.25</v>
      </c>
      <c r="H150" s="6">
        <v>0.09</v>
      </c>
      <c r="I150" s="6">
        <v>8.3699999999999992</v>
      </c>
      <c r="J150" s="6"/>
      <c r="K150" s="6"/>
      <c r="L150" s="6">
        <v>29.15</v>
      </c>
      <c r="M150" s="6">
        <v>56.72</v>
      </c>
      <c r="N150" s="6">
        <v>24.17</v>
      </c>
      <c r="O150" s="26">
        <v>0.92</v>
      </c>
      <c r="P150" s="39"/>
    </row>
    <row r="151" spans="1:16" ht="24" x14ac:dyDescent="0.25">
      <c r="A151" s="5" t="s">
        <v>131</v>
      </c>
      <c r="B151" s="5" t="s">
        <v>45</v>
      </c>
      <c r="C151" s="6">
        <v>100</v>
      </c>
      <c r="D151" s="6">
        <v>21.26</v>
      </c>
      <c r="E151" s="6">
        <v>16.59</v>
      </c>
      <c r="F151" s="6">
        <v>4.9000000000000004</v>
      </c>
      <c r="G151" s="6">
        <v>253.3</v>
      </c>
      <c r="H151" s="6">
        <v>0.21</v>
      </c>
      <c r="I151" s="6">
        <v>0.9</v>
      </c>
      <c r="J151" s="6"/>
      <c r="K151" s="6">
        <v>0.59</v>
      </c>
      <c r="L151" s="6">
        <v>201.46</v>
      </c>
      <c r="M151" s="6">
        <v>21.26</v>
      </c>
      <c r="N151" s="6">
        <v>31.12</v>
      </c>
      <c r="O151" s="26">
        <v>0.57999999999999996</v>
      </c>
      <c r="P151" s="39"/>
    </row>
    <row r="152" spans="1:16" ht="24" x14ac:dyDescent="0.25">
      <c r="A152" s="5" t="s">
        <v>151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ht="24" x14ac:dyDescent="0.25">
      <c r="A153" s="5" t="s">
        <v>220</v>
      </c>
      <c r="B153" s="5" t="s">
        <v>223</v>
      </c>
      <c r="C153" s="6">
        <v>200</v>
      </c>
      <c r="D153" s="6">
        <v>4.8499999999999996</v>
      </c>
      <c r="E153" s="6">
        <v>5.73</v>
      </c>
      <c r="F153" s="6">
        <v>48.89</v>
      </c>
      <c r="G153" s="6">
        <v>266</v>
      </c>
      <c r="H153" s="6">
        <v>0.03</v>
      </c>
      <c r="I153" s="6"/>
      <c r="J153" s="6"/>
      <c r="K153" s="6"/>
      <c r="L153" s="6">
        <v>3.22</v>
      </c>
      <c r="M153" s="6">
        <v>80.8</v>
      </c>
      <c r="N153" s="6">
        <v>25.34</v>
      </c>
      <c r="O153" s="26">
        <v>0.68</v>
      </c>
      <c r="P153" s="39"/>
    </row>
    <row r="154" spans="1:16" ht="24" x14ac:dyDescent="0.25">
      <c r="A154" s="5" t="s">
        <v>64</v>
      </c>
      <c r="B154" s="5" t="s">
        <v>29</v>
      </c>
      <c r="C154" s="6">
        <v>150</v>
      </c>
      <c r="D154" s="6">
        <v>11.85</v>
      </c>
      <c r="E154" s="6">
        <v>1.5</v>
      </c>
      <c r="F154" s="6">
        <v>72.45</v>
      </c>
      <c r="G154" s="6">
        <v>350.7</v>
      </c>
      <c r="H154" s="6">
        <v>0.15</v>
      </c>
      <c r="I154" s="6"/>
      <c r="J154" s="6"/>
      <c r="K154" s="6">
        <v>1.95</v>
      </c>
      <c r="L154" s="6">
        <v>34.5</v>
      </c>
      <c r="M154" s="6">
        <v>130.5</v>
      </c>
      <c r="N154" s="6">
        <v>49.5</v>
      </c>
      <c r="O154" s="26">
        <v>1.65</v>
      </c>
      <c r="P154" s="39"/>
    </row>
    <row r="155" spans="1:16" x14ac:dyDescent="0.25">
      <c r="A155" s="5" t="s">
        <v>28</v>
      </c>
      <c r="B155" s="5" t="s">
        <v>268</v>
      </c>
      <c r="C155" s="6">
        <v>30</v>
      </c>
      <c r="D155" s="6">
        <v>2.5</v>
      </c>
      <c r="E155" s="6">
        <v>1</v>
      </c>
      <c r="F155" s="6">
        <v>12.75</v>
      </c>
      <c r="G155" s="6">
        <v>77.7</v>
      </c>
      <c r="H155" s="6">
        <v>0.1</v>
      </c>
      <c r="I155" s="6">
        <v>0.12</v>
      </c>
      <c r="J155" s="6">
        <v>2E-3</v>
      </c>
      <c r="K155" s="6" t="s">
        <v>270</v>
      </c>
      <c r="L155" s="6">
        <v>37.5</v>
      </c>
      <c r="M155" s="6">
        <v>12</v>
      </c>
      <c r="N155" s="6">
        <v>0.8</v>
      </c>
      <c r="O155" s="26"/>
      <c r="P155" s="39"/>
    </row>
    <row r="156" spans="1:16" s="62" customFormat="1" x14ac:dyDescent="0.25">
      <c r="A156" s="55" t="s">
        <v>28</v>
      </c>
      <c r="B156" s="56" t="s">
        <v>32</v>
      </c>
      <c r="C156" s="57"/>
      <c r="D156" s="57">
        <f>SUM(D149:D155)</f>
        <v>61.7</v>
      </c>
      <c r="E156" s="57">
        <f t="shared" ref="E156:O156" si="11">SUM(E149:E155)</f>
        <v>36.010000000000005</v>
      </c>
      <c r="F156" s="57">
        <f t="shared" si="11"/>
        <v>163.74</v>
      </c>
      <c r="G156" s="57">
        <f t="shared" si="11"/>
        <v>1185.95</v>
      </c>
      <c r="H156" s="57">
        <f t="shared" si="11"/>
        <v>0.61</v>
      </c>
      <c r="I156" s="57">
        <f t="shared" si="11"/>
        <v>20.729999999999997</v>
      </c>
      <c r="J156" s="57">
        <f t="shared" si="11"/>
        <v>1.2E-2</v>
      </c>
      <c r="K156" s="57">
        <f t="shared" si="11"/>
        <v>2.74</v>
      </c>
      <c r="L156" s="57">
        <f t="shared" si="11"/>
        <v>334.05000000000007</v>
      </c>
      <c r="M156" s="57">
        <f t="shared" si="11"/>
        <v>345.39</v>
      </c>
      <c r="N156" s="57">
        <f t="shared" si="11"/>
        <v>155.09000000000003</v>
      </c>
      <c r="O156" s="66">
        <f t="shared" si="11"/>
        <v>6.3699999999999992</v>
      </c>
      <c r="P156" s="61">
        <v>86.5</v>
      </c>
    </row>
    <row r="157" spans="1:16" hidden="1" x14ac:dyDescent="0.25">
      <c r="A157" s="5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26"/>
      <c r="P157" s="39"/>
    </row>
    <row r="158" spans="1:16" hidden="1" x14ac:dyDescent="0.25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26"/>
      <c r="P158" s="39"/>
    </row>
    <row r="159" spans="1:16" hidden="1" x14ac:dyDescent="0.25">
      <c r="A159" s="5"/>
      <c r="B159" s="5"/>
      <c r="C159" s="6"/>
      <c r="D159" s="6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26"/>
      <c r="P159" s="39"/>
    </row>
    <row r="160" spans="1:16" hidden="1" x14ac:dyDescent="0.25">
      <c r="A160" s="5"/>
      <c r="B160" s="7"/>
      <c r="C160" s="6"/>
      <c r="D160" s="8"/>
      <c r="E160" s="8"/>
      <c r="F160" s="8"/>
      <c r="G160" s="8"/>
      <c r="H160" s="8"/>
      <c r="I160" s="19"/>
      <c r="J160" s="19"/>
      <c r="K160" s="8"/>
      <c r="L160" s="19"/>
      <c r="M160" s="19"/>
      <c r="N160" s="19"/>
      <c r="O160" s="28"/>
      <c r="P160" s="39"/>
    </row>
    <row r="161" spans="1:16" hidden="1" x14ac:dyDescent="0.25">
      <c r="A161" s="5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26"/>
      <c r="P161" s="39"/>
    </row>
    <row r="162" spans="1:16" hidden="1" x14ac:dyDescent="0.25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idden="1" x14ac:dyDescent="0.25">
      <c r="A163" s="5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idden="1" x14ac:dyDescent="0.25">
      <c r="A164" s="5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26"/>
      <c r="P164" s="39"/>
    </row>
    <row r="165" spans="1:16" hidden="1" x14ac:dyDescent="0.25">
      <c r="A165" s="5"/>
      <c r="B165" s="5"/>
      <c r="C165" s="6"/>
      <c r="D165" s="6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26"/>
      <c r="P165" s="39"/>
    </row>
    <row r="166" spans="1:16" hidden="1" x14ac:dyDescent="0.25">
      <c r="A166" s="5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26"/>
      <c r="P166" s="39"/>
    </row>
    <row r="167" spans="1:16" hidden="1" x14ac:dyDescent="0.25">
      <c r="A167" s="5"/>
      <c r="B167" s="7"/>
      <c r="C167" s="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28"/>
      <c r="P167" s="39"/>
    </row>
    <row r="168" spans="1:16" hidden="1" x14ac:dyDescent="0.25">
      <c r="A168" s="5"/>
      <c r="B168" s="7"/>
      <c r="C168" s="6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9"/>
      <c r="P168" s="39"/>
    </row>
    <row r="169" spans="1:16" x14ac:dyDescent="0.25">
      <c r="A169" s="5"/>
      <c r="B169" s="7" t="s">
        <v>159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26"/>
      <c r="P169" s="39"/>
    </row>
    <row r="170" spans="1:16" x14ac:dyDescent="0.25">
      <c r="A170" s="5"/>
      <c r="B170" s="5" t="s">
        <v>26</v>
      </c>
      <c r="C170" s="6">
        <v>200</v>
      </c>
      <c r="D170" s="6">
        <v>6.02</v>
      </c>
      <c r="E170" s="6">
        <v>4.05</v>
      </c>
      <c r="F170" s="6">
        <v>33.369999999999997</v>
      </c>
      <c r="G170" s="6">
        <v>194.01</v>
      </c>
      <c r="H170" s="6">
        <v>0.04</v>
      </c>
      <c r="I170" s="6">
        <v>0.36</v>
      </c>
      <c r="J170" s="6">
        <v>32.700000000000003</v>
      </c>
      <c r="K170" s="6">
        <v>0.1</v>
      </c>
      <c r="L170" s="6">
        <v>132.63999999999999</v>
      </c>
      <c r="M170" s="6">
        <v>109.74</v>
      </c>
      <c r="N170" s="6">
        <v>17.059999999999999</v>
      </c>
      <c r="O170" s="26">
        <v>0.26</v>
      </c>
      <c r="P170" s="39"/>
    </row>
    <row r="171" spans="1:16" ht="24" x14ac:dyDescent="0.25">
      <c r="A171" s="5" t="s">
        <v>99</v>
      </c>
      <c r="B171" s="5" t="s">
        <v>162</v>
      </c>
      <c r="C171" s="6">
        <v>75</v>
      </c>
      <c r="D171" s="6">
        <v>9.6</v>
      </c>
      <c r="E171" s="6">
        <v>7.6</v>
      </c>
      <c r="F171" s="6">
        <v>24.1</v>
      </c>
      <c r="G171" s="6">
        <v>203.6</v>
      </c>
      <c r="H171" s="6">
        <v>0.13</v>
      </c>
      <c r="I171" s="6">
        <v>0.31</v>
      </c>
      <c r="J171" s="6">
        <v>52</v>
      </c>
      <c r="K171" s="6">
        <v>0.7</v>
      </c>
      <c r="L171" s="6">
        <v>209.1</v>
      </c>
      <c r="M171" s="6">
        <v>199.5</v>
      </c>
      <c r="N171" s="6">
        <v>26.9</v>
      </c>
      <c r="O171" s="26">
        <v>1.2</v>
      </c>
      <c r="P171" s="39"/>
    </row>
    <row r="172" spans="1:16" x14ac:dyDescent="0.25">
      <c r="A172" s="5" t="s">
        <v>161</v>
      </c>
      <c r="B172" s="5" t="s">
        <v>77</v>
      </c>
      <c r="C172" s="6">
        <v>15</v>
      </c>
      <c r="D172" s="6">
        <v>0.12</v>
      </c>
      <c r="E172" s="6">
        <v>10.87</v>
      </c>
      <c r="F172" s="6">
        <v>0.19</v>
      </c>
      <c r="G172" s="6">
        <v>99</v>
      </c>
      <c r="H172" s="6">
        <v>0</v>
      </c>
      <c r="I172" s="6"/>
      <c r="J172" s="6">
        <v>60</v>
      </c>
      <c r="K172" s="6"/>
      <c r="L172" s="6">
        <v>3.6</v>
      </c>
      <c r="M172" s="6">
        <v>4.5</v>
      </c>
      <c r="N172" s="6"/>
      <c r="O172" s="26">
        <v>0.03</v>
      </c>
      <c r="P172" s="39"/>
    </row>
    <row r="173" spans="1:16" ht="24" x14ac:dyDescent="0.25">
      <c r="A173" s="5" t="s">
        <v>76</v>
      </c>
      <c r="B173" s="5" t="s">
        <v>29</v>
      </c>
      <c r="C173" s="6">
        <v>100</v>
      </c>
      <c r="D173" s="6">
        <v>7.9</v>
      </c>
      <c r="E173" s="6">
        <v>1</v>
      </c>
      <c r="F173" s="6">
        <v>48.3</v>
      </c>
      <c r="G173" s="6">
        <v>233.8</v>
      </c>
      <c r="H173" s="6">
        <v>0.1</v>
      </c>
      <c r="I173" s="6"/>
      <c r="J173" s="6"/>
      <c r="K173" s="6">
        <v>1.3</v>
      </c>
      <c r="L173" s="6">
        <v>23</v>
      </c>
      <c r="M173" s="6">
        <v>87</v>
      </c>
      <c r="N173" s="6">
        <v>33</v>
      </c>
      <c r="O173" s="26">
        <v>1.1000000000000001</v>
      </c>
      <c r="P173" s="39"/>
    </row>
    <row r="174" spans="1:16" ht="24" x14ac:dyDescent="0.25">
      <c r="A174" s="5" t="s">
        <v>71</v>
      </c>
      <c r="B174" s="5" t="s">
        <v>27</v>
      </c>
      <c r="C174" s="6">
        <v>20</v>
      </c>
      <c r="D174" s="6">
        <v>4.6399999999999997</v>
      </c>
      <c r="E174" s="6">
        <v>5.9</v>
      </c>
      <c r="F174" s="6"/>
      <c r="G174" s="6">
        <v>71.66</v>
      </c>
      <c r="H174" s="6">
        <v>0.01</v>
      </c>
      <c r="I174" s="6">
        <v>0.14000000000000001</v>
      </c>
      <c r="J174" s="6">
        <v>52</v>
      </c>
      <c r="K174" s="6">
        <v>0.1</v>
      </c>
      <c r="L174" s="6">
        <v>176</v>
      </c>
      <c r="M174" s="6">
        <v>100</v>
      </c>
      <c r="N174" s="6">
        <v>7</v>
      </c>
      <c r="O174" s="26">
        <v>0.2</v>
      </c>
      <c r="P174" s="39"/>
    </row>
    <row r="175" spans="1:16" x14ac:dyDescent="0.25">
      <c r="A175" s="5"/>
      <c r="B175" s="5" t="s">
        <v>276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26"/>
      <c r="P175" s="39"/>
    </row>
    <row r="176" spans="1:16" x14ac:dyDescent="0.25">
      <c r="A176" s="5" t="s">
        <v>28</v>
      </c>
      <c r="B176" s="5" t="s">
        <v>48</v>
      </c>
      <c r="C176" s="6">
        <v>200</v>
      </c>
      <c r="D176" s="6">
        <v>0.53</v>
      </c>
      <c r="E176" s="5"/>
      <c r="F176" s="6">
        <v>9.4700000000000006</v>
      </c>
      <c r="G176" s="6">
        <v>40</v>
      </c>
      <c r="H176" s="6"/>
      <c r="I176" s="6">
        <v>0.27</v>
      </c>
      <c r="J176" s="6"/>
      <c r="K176" s="6"/>
      <c r="L176" s="6">
        <v>13.6</v>
      </c>
      <c r="M176" s="6">
        <v>22.13</v>
      </c>
      <c r="N176" s="6">
        <v>11.73</v>
      </c>
      <c r="O176" s="26">
        <v>2.13</v>
      </c>
      <c r="P176" s="39"/>
    </row>
    <row r="177" spans="1:16" s="62" customFormat="1" ht="24" x14ac:dyDescent="0.25">
      <c r="A177" s="55" t="s">
        <v>64</v>
      </c>
      <c r="B177" s="56" t="s">
        <v>32</v>
      </c>
      <c r="C177" s="67"/>
      <c r="D177" s="57">
        <f>SUM(D170:D176)</f>
        <v>28.810000000000002</v>
      </c>
      <c r="E177" s="57">
        <f t="shared" ref="E177:O177" si="12">SUM(E170:E176)</f>
        <v>29.419999999999995</v>
      </c>
      <c r="F177" s="57">
        <f t="shared" si="12"/>
        <v>115.42999999999999</v>
      </c>
      <c r="G177" s="59">
        <f t="shared" si="12"/>
        <v>842.07</v>
      </c>
      <c r="H177" s="57">
        <f t="shared" si="12"/>
        <v>0.28000000000000003</v>
      </c>
      <c r="I177" s="57">
        <f t="shared" si="12"/>
        <v>1.08</v>
      </c>
      <c r="J177" s="57">
        <f t="shared" si="12"/>
        <v>196.7</v>
      </c>
      <c r="K177" s="57">
        <f t="shared" si="12"/>
        <v>2.2000000000000002</v>
      </c>
      <c r="L177" s="57">
        <f t="shared" si="12"/>
        <v>557.94000000000005</v>
      </c>
      <c r="M177" s="57">
        <f t="shared" si="12"/>
        <v>522.87</v>
      </c>
      <c r="N177" s="57">
        <f t="shared" si="12"/>
        <v>95.69</v>
      </c>
      <c r="O177" s="66">
        <f t="shared" si="12"/>
        <v>4.92</v>
      </c>
      <c r="P177" s="61">
        <v>44.9</v>
      </c>
    </row>
    <row r="178" spans="1:16" x14ac:dyDescent="0.25">
      <c r="A178" s="5"/>
      <c r="B178" s="8" t="s">
        <v>33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/>
      <c r="B179" s="5" t="s">
        <v>271</v>
      </c>
      <c r="C179" s="6">
        <v>100</v>
      </c>
      <c r="D179" s="6">
        <v>1.4</v>
      </c>
      <c r="E179" s="6">
        <v>10.039999999999999</v>
      </c>
      <c r="F179" s="6">
        <v>7.29</v>
      </c>
      <c r="G179" s="6">
        <v>125.1</v>
      </c>
      <c r="H179" s="6">
        <v>0.04</v>
      </c>
      <c r="I179" s="6">
        <v>9.6300000000000008</v>
      </c>
      <c r="J179" s="6"/>
      <c r="K179" s="6"/>
      <c r="L179" s="6">
        <v>31.23</v>
      </c>
      <c r="M179" s="6">
        <v>43.27</v>
      </c>
      <c r="N179" s="6">
        <v>19.53</v>
      </c>
      <c r="O179" s="26">
        <v>0.82</v>
      </c>
      <c r="P179" s="39"/>
    </row>
    <row r="180" spans="1:16" ht="24" x14ac:dyDescent="0.25">
      <c r="A180" s="5" t="s">
        <v>163</v>
      </c>
      <c r="B180" s="5" t="s">
        <v>278</v>
      </c>
      <c r="C180" s="6">
        <v>250</v>
      </c>
      <c r="D180" s="6">
        <v>1.48</v>
      </c>
      <c r="E180" s="6">
        <v>4.91</v>
      </c>
      <c r="F180" s="6">
        <v>6.09</v>
      </c>
      <c r="G180" s="6">
        <v>97.25</v>
      </c>
      <c r="H180" s="6">
        <v>0.04</v>
      </c>
      <c r="I180" s="6">
        <v>9.8699999999999992</v>
      </c>
      <c r="J180" s="6"/>
      <c r="K180" s="6">
        <v>2.44</v>
      </c>
      <c r="L180" s="6">
        <v>35.869999999999997</v>
      </c>
      <c r="M180" s="6">
        <v>33.57</v>
      </c>
      <c r="N180" s="6">
        <v>14.17</v>
      </c>
      <c r="O180" s="26">
        <v>0.56999999999999995</v>
      </c>
      <c r="P180" s="39"/>
    </row>
    <row r="181" spans="1:16" ht="24" x14ac:dyDescent="0.25">
      <c r="A181" s="5" t="s">
        <v>165</v>
      </c>
      <c r="B181" s="5" t="s">
        <v>279</v>
      </c>
      <c r="C181" s="6">
        <v>200</v>
      </c>
      <c r="D181" s="6">
        <v>6.22</v>
      </c>
      <c r="E181" s="6">
        <v>9.86</v>
      </c>
      <c r="F181" s="6">
        <v>40.200000000000003</v>
      </c>
      <c r="G181" s="6">
        <v>219</v>
      </c>
      <c r="H181" s="6">
        <v>0.12</v>
      </c>
      <c r="I181" s="6"/>
      <c r="J181" s="6"/>
      <c r="K181" s="6">
        <v>50</v>
      </c>
      <c r="L181" s="6">
        <v>65.37</v>
      </c>
      <c r="M181" s="6">
        <v>213.8</v>
      </c>
      <c r="N181" s="6">
        <v>32.5</v>
      </c>
      <c r="O181" s="26">
        <v>1.18</v>
      </c>
      <c r="P181" s="39"/>
    </row>
    <row r="182" spans="1:16" ht="24" x14ac:dyDescent="0.25">
      <c r="A182" s="5" t="s">
        <v>167</v>
      </c>
      <c r="B182" s="5" t="s">
        <v>277</v>
      </c>
      <c r="C182" s="6">
        <v>130</v>
      </c>
      <c r="D182" s="6">
        <v>17.670000000000002</v>
      </c>
      <c r="E182" s="6">
        <v>15.18</v>
      </c>
      <c r="F182" s="6">
        <v>4.3899999999999997</v>
      </c>
      <c r="G182" s="6">
        <v>225</v>
      </c>
      <c r="H182" s="6">
        <v>7.0000000000000007E-2</v>
      </c>
      <c r="I182" s="6">
        <v>2.16</v>
      </c>
      <c r="J182" s="6">
        <v>56.25</v>
      </c>
      <c r="K182" s="6"/>
      <c r="L182" s="6">
        <v>58.35</v>
      </c>
      <c r="M182" s="6">
        <v>135.75</v>
      </c>
      <c r="N182" s="6">
        <v>19.71</v>
      </c>
      <c r="O182" s="26">
        <v>1.36</v>
      </c>
      <c r="P182" s="39"/>
    </row>
    <row r="183" spans="1:16" x14ac:dyDescent="0.25">
      <c r="A183" s="5" t="s">
        <v>28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ht="24" x14ac:dyDescent="0.25">
      <c r="A184" s="5" t="s">
        <v>64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x14ac:dyDescent="0.25">
      <c r="A185" s="5" t="s">
        <v>28</v>
      </c>
      <c r="B185" s="5" t="s">
        <v>268</v>
      </c>
      <c r="C185" s="6">
        <v>30</v>
      </c>
      <c r="D185" s="6">
        <v>2.5</v>
      </c>
      <c r="E185" s="6">
        <v>1</v>
      </c>
      <c r="F185" s="6">
        <v>12.75</v>
      </c>
      <c r="G185" s="6">
        <v>77.7</v>
      </c>
      <c r="H185" s="6">
        <v>0.1</v>
      </c>
      <c r="I185" s="6">
        <v>0.12</v>
      </c>
      <c r="J185" s="6">
        <v>2E-3</v>
      </c>
      <c r="K185" s="6" t="s">
        <v>270</v>
      </c>
      <c r="L185" s="6">
        <v>37.5</v>
      </c>
      <c r="M185" s="6">
        <v>12</v>
      </c>
      <c r="N185" s="6">
        <v>0.8</v>
      </c>
      <c r="O185" s="26"/>
      <c r="P185" s="39"/>
    </row>
    <row r="186" spans="1:16" s="62" customFormat="1" x14ac:dyDescent="0.25">
      <c r="A186" s="55" t="s">
        <v>28</v>
      </c>
      <c r="B186" s="56" t="s">
        <v>32</v>
      </c>
      <c r="C186" s="67"/>
      <c r="D186" s="57">
        <f>SUM(D179:D185)</f>
        <v>41.650000000000006</v>
      </c>
      <c r="E186" s="57">
        <f t="shared" ref="E186:O186" si="13">SUM(E179:E185)</f>
        <v>42.489999999999995</v>
      </c>
      <c r="F186" s="57">
        <f t="shared" si="13"/>
        <v>152.63999999999999</v>
      </c>
      <c r="G186" s="59">
        <f t="shared" si="13"/>
        <v>1134.75</v>
      </c>
      <c r="H186" s="57">
        <f t="shared" si="13"/>
        <v>0.52</v>
      </c>
      <c r="I186" s="57">
        <f t="shared" si="13"/>
        <v>22.05</v>
      </c>
      <c r="J186" s="57">
        <f t="shared" si="13"/>
        <v>56.252000000000002</v>
      </c>
      <c r="K186" s="57">
        <f t="shared" si="13"/>
        <v>54.39</v>
      </c>
      <c r="L186" s="57">
        <f t="shared" si="13"/>
        <v>276.41999999999996</v>
      </c>
      <c r="M186" s="57">
        <f t="shared" si="13"/>
        <v>591.02</v>
      </c>
      <c r="N186" s="57">
        <f t="shared" si="13"/>
        <v>147.94</v>
      </c>
      <c r="O186" s="66">
        <f t="shared" si="13"/>
        <v>7.7099999999999991</v>
      </c>
      <c r="P186" s="61">
        <v>88.7</v>
      </c>
    </row>
    <row r="187" spans="1:16" hidden="1" x14ac:dyDescent="0.25">
      <c r="A187" s="5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26"/>
      <c r="P187" s="39"/>
    </row>
    <row r="188" spans="1:16" hidden="1" x14ac:dyDescent="0.25">
      <c r="A188" s="5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idden="1" x14ac:dyDescent="0.25">
      <c r="A189" s="5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26"/>
      <c r="P189" s="39"/>
    </row>
    <row r="190" spans="1:16" hidden="1" x14ac:dyDescent="0.25">
      <c r="A190" s="5"/>
      <c r="B190" s="7"/>
      <c r="C190" s="6"/>
      <c r="D190" s="8"/>
      <c r="E190" s="8"/>
      <c r="F190" s="8"/>
      <c r="G190" s="8"/>
      <c r="H190" s="8"/>
      <c r="I190" s="8"/>
      <c r="J190" s="8"/>
      <c r="K190" s="8"/>
      <c r="L190" s="19"/>
      <c r="M190" s="8"/>
      <c r="N190" s="19"/>
      <c r="O190" s="28"/>
      <c r="P190" s="39"/>
    </row>
    <row r="191" spans="1:16" hidden="1" x14ac:dyDescent="0.25">
      <c r="A191" s="5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26"/>
      <c r="P191" s="39"/>
    </row>
    <row r="192" spans="1:16" hidden="1" x14ac:dyDescent="0.25">
      <c r="A192" s="5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6" hidden="1" x14ac:dyDescent="0.25">
      <c r="A193" s="5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6" hidden="1" x14ac:dyDescent="0.25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idden="1" x14ac:dyDescent="0.25">
      <c r="A195" s="5"/>
      <c r="B195" s="5"/>
      <c r="C195" s="6"/>
      <c r="D195" s="6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</row>
    <row r="196" spans="1:16" hidden="1" x14ac:dyDescent="0.25">
      <c r="A196" s="5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28"/>
      <c r="P196" s="39"/>
    </row>
    <row r="197" spans="1:16" hidden="1" x14ac:dyDescent="0.25">
      <c r="A197" s="5"/>
      <c r="B197" s="7"/>
      <c r="C197" s="8"/>
      <c r="D197" s="8"/>
      <c r="E197" s="8"/>
      <c r="F197" s="8"/>
      <c r="G197" s="19"/>
      <c r="H197" s="8"/>
      <c r="I197" s="8"/>
      <c r="J197" s="8"/>
      <c r="K197" s="8"/>
      <c r="L197" s="8"/>
      <c r="M197" s="8"/>
      <c r="N197" s="8"/>
      <c r="O197" s="28"/>
      <c r="P197" s="39"/>
    </row>
    <row r="198" spans="1:16" x14ac:dyDescent="0.25">
      <c r="A198" s="5"/>
      <c r="B198" s="7" t="s">
        <v>175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26"/>
      <c r="P198" s="39"/>
    </row>
    <row r="199" spans="1:16" x14ac:dyDescent="0.25">
      <c r="A199" s="5"/>
      <c r="B199" s="5" t="s">
        <v>280</v>
      </c>
      <c r="C199" s="6">
        <v>220</v>
      </c>
      <c r="D199" s="6">
        <v>5.0999999999999996</v>
      </c>
      <c r="E199" s="6">
        <v>10.72</v>
      </c>
      <c r="F199" s="6">
        <v>43.4</v>
      </c>
      <c r="G199" s="6">
        <v>291</v>
      </c>
      <c r="H199" s="6">
        <v>0.06</v>
      </c>
      <c r="I199" s="6">
        <v>1.17</v>
      </c>
      <c r="J199" s="6">
        <v>58</v>
      </c>
      <c r="K199" s="6"/>
      <c r="L199" s="6">
        <v>138.13999999999999</v>
      </c>
      <c r="M199" s="6">
        <v>130.38999999999999</v>
      </c>
      <c r="N199" s="6">
        <v>30.12</v>
      </c>
      <c r="O199" s="26">
        <v>0.5</v>
      </c>
      <c r="P199" s="39"/>
    </row>
    <row r="200" spans="1:16" ht="24" x14ac:dyDescent="0.25">
      <c r="A200" s="5" t="s">
        <v>123</v>
      </c>
      <c r="B200" s="5" t="s">
        <v>177</v>
      </c>
      <c r="C200" s="6">
        <v>40</v>
      </c>
      <c r="D200" s="6">
        <v>3</v>
      </c>
      <c r="E200" s="6">
        <v>4.72</v>
      </c>
      <c r="F200" s="6">
        <v>29.96</v>
      </c>
      <c r="G200" s="6">
        <v>166.84</v>
      </c>
      <c r="H200" s="6">
        <v>0.03</v>
      </c>
      <c r="I200" s="6"/>
      <c r="J200" s="6"/>
      <c r="K200" s="6"/>
      <c r="L200" s="6">
        <v>8</v>
      </c>
      <c r="M200" s="6">
        <v>27.6</v>
      </c>
      <c r="N200" s="6">
        <v>5.2</v>
      </c>
      <c r="O200" s="26">
        <v>0.4</v>
      </c>
      <c r="P200" s="39"/>
    </row>
    <row r="201" spans="1:16" x14ac:dyDescent="0.25">
      <c r="A201" s="5" t="s">
        <v>28</v>
      </c>
      <c r="B201" s="5" t="s">
        <v>29</v>
      </c>
      <c r="C201" s="6">
        <v>100</v>
      </c>
      <c r="D201" s="6">
        <v>7.9</v>
      </c>
      <c r="E201" s="6">
        <v>1</v>
      </c>
      <c r="F201" s="6">
        <v>48.3</v>
      </c>
      <c r="G201" s="6">
        <v>233.8</v>
      </c>
      <c r="H201" s="6">
        <v>0.1</v>
      </c>
      <c r="I201" s="6"/>
      <c r="J201" s="6"/>
      <c r="K201" s="6">
        <v>1.3</v>
      </c>
      <c r="L201" s="6">
        <v>23</v>
      </c>
      <c r="M201" s="6">
        <v>87</v>
      </c>
      <c r="N201" s="6">
        <v>33</v>
      </c>
      <c r="O201" s="26">
        <v>1.1000000000000001</v>
      </c>
      <c r="P201" s="39"/>
    </row>
    <row r="202" spans="1:16" x14ac:dyDescent="0.25">
      <c r="A202" s="5" t="s">
        <v>28</v>
      </c>
      <c r="B202" s="5" t="s">
        <v>77</v>
      </c>
      <c r="C202" s="6">
        <v>10</v>
      </c>
      <c r="D202" s="6">
        <v>0.08</v>
      </c>
      <c r="E202" s="6">
        <v>7.25</v>
      </c>
      <c r="F202" s="6">
        <v>0.13</v>
      </c>
      <c r="G202" s="6">
        <v>66</v>
      </c>
      <c r="H202" s="6"/>
      <c r="I202" s="6"/>
      <c r="J202" s="6">
        <v>40</v>
      </c>
      <c r="K202" s="6"/>
      <c r="L202" s="6">
        <v>2.4</v>
      </c>
      <c r="M202" s="6">
        <v>3</v>
      </c>
      <c r="N202" s="6"/>
      <c r="O202" s="26">
        <v>0.02</v>
      </c>
      <c r="P202" s="39"/>
    </row>
    <row r="203" spans="1:16" ht="24" x14ac:dyDescent="0.25">
      <c r="A203" s="5" t="s">
        <v>76</v>
      </c>
      <c r="B203" s="5" t="s">
        <v>48</v>
      </c>
      <c r="C203" s="6">
        <v>200</v>
      </c>
      <c r="D203" s="6">
        <v>0.53</v>
      </c>
      <c r="E203" s="5"/>
      <c r="F203" s="6">
        <v>9.4700000000000006</v>
      </c>
      <c r="G203" s="6">
        <v>40</v>
      </c>
      <c r="H203" s="6"/>
      <c r="I203" s="6">
        <v>0.27</v>
      </c>
      <c r="J203" s="6"/>
      <c r="K203" s="6"/>
      <c r="L203" s="6">
        <v>13.6</v>
      </c>
      <c r="M203" s="6">
        <v>22.13</v>
      </c>
      <c r="N203" s="6">
        <v>11.73</v>
      </c>
      <c r="O203" s="26">
        <v>2.13</v>
      </c>
      <c r="P203" s="39"/>
    </row>
    <row r="204" spans="1:16" ht="24" x14ac:dyDescent="0.25">
      <c r="A204" s="5" t="s">
        <v>64</v>
      </c>
      <c r="B204" s="5" t="s">
        <v>79</v>
      </c>
      <c r="C204" s="5" t="s">
        <v>80</v>
      </c>
      <c r="D204" s="6">
        <v>5.08</v>
      </c>
      <c r="E204" s="6">
        <v>4.5999999999999996</v>
      </c>
      <c r="F204" s="6">
        <v>0.28000000000000003</v>
      </c>
      <c r="G204" s="6">
        <v>62.84</v>
      </c>
      <c r="H204" s="6">
        <v>0.03</v>
      </c>
      <c r="I204" s="6"/>
      <c r="J204" s="6">
        <v>100</v>
      </c>
      <c r="K204" s="6">
        <v>0.24</v>
      </c>
      <c r="L204" s="6">
        <v>22</v>
      </c>
      <c r="M204" s="6">
        <v>76.8</v>
      </c>
      <c r="N204" s="6">
        <v>4.8</v>
      </c>
      <c r="O204" s="26">
        <v>1</v>
      </c>
      <c r="P204" s="39"/>
    </row>
    <row r="205" spans="1:16" s="62" customFormat="1" ht="24" x14ac:dyDescent="0.25">
      <c r="A205" s="55" t="s">
        <v>78</v>
      </c>
      <c r="B205" s="56" t="s">
        <v>32</v>
      </c>
      <c r="C205" s="57"/>
      <c r="D205" s="57">
        <f t="shared" ref="D205:O205" si="14">SUM(D199:D204)</f>
        <v>21.689999999999998</v>
      </c>
      <c r="E205" s="57">
        <f t="shared" si="14"/>
        <v>28.29</v>
      </c>
      <c r="F205" s="57">
        <f t="shared" si="14"/>
        <v>131.54</v>
      </c>
      <c r="G205" s="57">
        <f t="shared" si="14"/>
        <v>860.48000000000013</v>
      </c>
      <c r="H205" s="57">
        <f t="shared" si="14"/>
        <v>0.22</v>
      </c>
      <c r="I205" s="57">
        <f t="shared" si="14"/>
        <v>1.44</v>
      </c>
      <c r="J205" s="59">
        <f t="shared" si="14"/>
        <v>198</v>
      </c>
      <c r="K205" s="57">
        <f t="shared" si="14"/>
        <v>1.54</v>
      </c>
      <c r="L205" s="57">
        <f t="shared" si="14"/>
        <v>207.14</v>
      </c>
      <c r="M205" s="57">
        <f t="shared" si="14"/>
        <v>346.92</v>
      </c>
      <c r="N205" s="57">
        <f t="shared" si="14"/>
        <v>84.85</v>
      </c>
      <c r="O205" s="66">
        <f t="shared" si="14"/>
        <v>5.15</v>
      </c>
      <c r="P205" s="61">
        <v>42.89</v>
      </c>
    </row>
    <row r="206" spans="1:16" x14ac:dyDescent="0.25">
      <c r="A206" s="5"/>
      <c r="B206" s="8" t="s">
        <v>33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x14ac:dyDescent="0.25">
      <c r="A207" s="5"/>
      <c r="B207" s="5" t="s">
        <v>271</v>
      </c>
      <c r="C207" s="6">
        <v>100</v>
      </c>
      <c r="D207" s="6">
        <v>2.59</v>
      </c>
      <c r="E207" s="6">
        <v>7.38</v>
      </c>
      <c r="F207" s="6">
        <v>3.23</v>
      </c>
      <c r="G207" s="6">
        <v>76.34</v>
      </c>
      <c r="H207" s="6">
        <v>0.04</v>
      </c>
      <c r="I207" s="6">
        <v>17.29</v>
      </c>
      <c r="J207" s="6">
        <v>29.6</v>
      </c>
      <c r="K207" s="6">
        <v>0.46</v>
      </c>
      <c r="L207" s="6">
        <v>33.200000000000003</v>
      </c>
      <c r="M207" s="6">
        <v>49.82</v>
      </c>
      <c r="N207" s="6">
        <v>15</v>
      </c>
      <c r="O207" s="26">
        <v>0.86</v>
      </c>
      <c r="P207" s="39"/>
    </row>
    <row r="208" spans="1:16" ht="24" x14ac:dyDescent="0.25">
      <c r="A208" s="5" t="s">
        <v>178</v>
      </c>
      <c r="B208" s="5" t="s">
        <v>278</v>
      </c>
      <c r="C208" s="6">
        <v>250</v>
      </c>
      <c r="D208" s="6">
        <v>5.49</v>
      </c>
      <c r="E208" s="6">
        <v>5.27</v>
      </c>
      <c r="F208" s="6">
        <v>16.53</v>
      </c>
      <c r="G208" s="6">
        <v>148.25</v>
      </c>
      <c r="H208" s="6">
        <v>0.22</v>
      </c>
      <c r="I208" s="6">
        <v>5.82</v>
      </c>
      <c r="J208" s="6"/>
      <c r="K208" s="6"/>
      <c r="L208" s="6">
        <v>42.68</v>
      </c>
      <c r="M208" s="6">
        <v>88.1</v>
      </c>
      <c r="N208" s="6">
        <v>35.57</v>
      </c>
      <c r="O208" s="26">
        <v>2.0499999999999998</v>
      </c>
      <c r="P208" s="39"/>
    </row>
    <row r="209" spans="1:16" ht="24" x14ac:dyDescent="0.25">
      <c r="A209" s="5" t="s">
        <v>180</v>
      </c>
      <c r="B209" s="5" t="s">
        <v>108</v>
      </c>
      <c r="C209" s="6">
        <v>200</v>
      </c>
      <c r="D209" s="6">
        <v>11.87</v>
      </c>
      <c r="E209" s="6">
        <v>5.47</v>
      </c>
      <c r="F209" s="6">
        <v>53.12</v>
      </c>
      <c r="G209" s="6">
        <v>309.14999999999998</v>
      </c>
      <c r="H209" s="6">
        <v>0.27</v>
      </c>
      <c r="I209" s="6"/>
      <c r="J209" s="6"/>
      <c r="K209" s="6"/>
      <c r="L209" s="6">
        <v>280</v>
      </c>
      <c r="M209" s="6">
        <v>19.47</v>
      </c>
      <c r="N209" s="6">
        <v>186.67</v>
      </c>
      <c r="O209" s="26">
        <v>6.68</v>
      </c>
      <c r="P209" s="39"/>
    </row>
    <row r="210" spans="1:16" ht="24" x14ac:dyDescent="0.25">
      <c r="A210" s="5" t="s">
        <v>107</v>
      </c>
      <c r="B210" s="5" t="s">
        <v>183</v>
      </c>
      <c r="C210" s="6">
        <v>130</v>
      </c>
      <c r="D210" s="6">
        <v>11.89</v>
      </c>
      <c r="E210" s="6">
        <v>10.1</v>
      </c>
      <c r="F210" s="6">
        <v>9.89</v>
      </c>
      <c r="G210" s="6">
        <v>178.75</v>
      </c>
      <c r="H210" s="6">
        <v>7.0000000000000007E-2</v>
      </c>
      <c r="I210" s="6">
        <v>0.02</v>
      </c>
      <c r="J210" s="6">
        <v>28.65</v>
      </c>
      <c r="K210" s="6"/>
      <c r="L210" s="6">
        <v>24.99</v>
      </c>
      <c r="M210" s="6">
        <v>118.71</v>
      </c>
      <c r="N210" s="6">
        <v>22.69</v>
      </c>
      <c r="O210" s="26">
        <v>1.04</v>
      </c>
      <c r="P210" s="39"/>
    </row>
    <row r="211" spans="1:16" ht="24" x14ac:dyDescent="0.25">
      <c r="A211" s="5" t="s">
        <v>76</v>
      </c>
      <c r="B211" s="5" t="s">
        <v>48</v>
      </c>
      <c r="C211" s="6">
        <v>200</v>
      </c>
      <c r="D211" s="6">
        <v>0.53</v>
      </c>
      <c r="E211" s="5"/>
      <c r="F211" s="6">
        <v>9.4700000000000006</v>
      </c>
      <c r="G211" s="6">
        <v>40</v>
      </c>
      <c r="H211" s="6"/>
      <c r="I211" s="6">
        <v>0.27</v>
      </c>
      <c r="J211" s="6"/>
      <c r="K211" s="6"/>
      <c r="L211" s="6">
        <v>13.6</v>
      </c>
      <c r="M211" s="6">
        <v>22.13</v>
      </c>
      <c r="N211" s="6">
        <v>11.73</v>
      </c>
      <c r="O211" s="26">
        <v>0.48</v>
      </c>
      <c r="P211" s="39"/>
    </row>
    <row r="212" spans="1:16" ht="24" x14ac:dyDescent="0.25">
      <c r="A212" s="5" t="s">
        <v>64</v>
      </c>
      <c r="B212" s="5" t="s">
        <v>29</v>
      </c>
      <c r="C212" s="6">
        <v>150</v>
      </c>
      <c r="D212" s="6">
        <v>11.85</v>
      </c>
      <c r="E212" s="6">
        <v>1.5</v>
      </c>
      <c r="F212" s="6">
        <v>72.45</v>
      </c>
      <c r="G212" s="6">
        <v>350.7</v>
      </c>
      <c r="H212" s="6">
        <v>0.15</v>
      </c>
      <c r="I212" s="6"/>
      <c r="J212" s="6"/>
      <c r="K212" s="6">
        <v>1.95</v>
      </c>
      <c r="L212" s="6">
        <v>34.5</v>
      </c>
      <c r="M212" s="6">
        <v>130.5</v>
      </c>
      <c r="N212" s="6">
        <v>49.5</v>
      </c>
      <c r="O212" s="26">
        <v>1.65</v>
      </c>
      <c r="P212" s="39"/>
    </row>
    <row r="213" spans="1:16" x14ac:dyDescent="0.25">
      <c r="A213" s="5" t="s">
        <v>28</v>
      </c>
      <c r="B213" s="5" t="s">
        <v>268</v>
      </c>
      <c r="C213" s="6">
        <v>30</v>
      </c>
      <c r="D213" s="6">
        <v>2.5</v>
      </c>
      <c r="E213" s="6">
        <v>1</v>
      </c>
      <c r="F213" s="6">
        <v>12.75</v>
      </c>
      <c r="G213" s="6">
        <v>77.7</v>
      </c>
      <c r="H213" s="6">
        <v>0.1</v>
      </c>
      <c r="I213" s="6">
        <v>0.12</v>
      </c>
      <c r="J213" s="6">
        <v>2E-3</v>
      </c>
      <c r="K213" s="6" t="s">
        <v>270</v>
      </c>
      <c r="L213" s="6">
        <v>37.5</v>
      </c>
      <c r="M213" s="6">
        <v>12</v>
      </c>
      <c r="N213" s="6">
        <v>0.8</v>
      </c>
      <c r="O213" s="26"/>
      <c r="P213" s="39"/>
    </row>
    <row r="214" spans="1:16" s="62" customFormat="1" ht="24" x14ac:dyDescent="0.25">
      <c r="A214" s="55" t="s">
        <v>78</v>
      </c>
      <c r="B214" s="56" t="s">
        <v>32</v>
      </c>
      <c r="C214" s="57"/>
      <c r="D214" s="57">
        <f t="shared" ref="D214:O214" si="15">SUM(D208:D213)</f>
        <v>44.13</v>
      </c>
      <c r="E214" s="57">
        <f t="shared" si="15"/>
        <v>23.339999999999996</v>
      </c>
      <c r="F214" s="57">
        <f t="shared" si="15"/>
        <v>174.21</v>
      </c>
      <c r="G214" s="57">
        <f t="shared" si="15"/>
        <v>1104.55</v>
      </c>
      <c r="H214" s="57">
        <f t="shared" si="15"/>
        <v>0.81</v>
      </c>
      <c r="I214" s="57">
        <f t="shared" si="15"/>
        <v>6.2299999999999995</v>
      </c>
      <c r="J214" s="59">
        <f t="shared" si="15"/>
        <v>28.651999999999997</v>
      </c>
      <c r="K214" s="57">
        <f t="shared" si="15"/>
        <v>1.95</v>
      </c>
      <c r="L214" s="57">
        <f t="shared" si="15"/>
        <v>433.27000000000004</v>
      </c>
      <c r="M214" s="57">
        <f t="shared" si="15"/>
        <v>390.90999999999997</v>
      </c>
      <c r="N214" s="57">
        <f t="shared" si="15"/>
        <v>306.95999999999998</v>
      </c>
      <c r="O214" s="66">
        <f t="shared" si="15"/>
        <v>11.9</v>
      </c>
      <c r="P214" s="61">
        <v>42.89</v>
      </c>
    </row>
    <row r="215" spans="1:16" hidden="1" x14ac:dyDescent="0.25">
      <c r="A215" s="5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</row>
    <row r="216" spans="1:16" hidden="1" x14ac:dyDescent="0.25">
      <c r="A216" s="5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idden="1" x14ac:dyDescent="0.25">
      <c r="A217" s="5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6" hidden="1" x14ac:dyDescent="0.25">
      <c r="A218" s="5"/>
      <c r="B218" s="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28"/>
      <c r="P218" s="39"/>
    </row>
    <row r="219" spans="1:16" hidden="1" x14ac:dyDescent="0.25">
      <c r="A219" s="5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26"/>
      <c r="P219" s="39"/>
    </row>
    <row r="220" spans="1:16" hidden="1" x14ac:dyDescent="0.25">
      <c r="A220" s="5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26"/>
      <c r="P220" s="39"/>
    </row>
    <row r="221" spans="1:16" hidden="1" x14ac:dyDescent="0.25">
      <c r="A221" s="5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6" hidden="1" x14ac:dyDescent="0.25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6" hidden="1" x14ac:dyDescent="0.25">
      <c r="A223" s="5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idden="1" x14ac:dyDescent="0.2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5"/>
      <c r="L224" s="6"/>
      <c r="M224" s="6"/>
      <c r="N224" s="6"/>
      <c r="O224" s="26"/>
      <c r="P224" s="39"/>
    </row>
    <row r="225" spans="1:16" hidden="1" x14ac:dyDescent="0.25">
      <c r="A225" s="5"/>
      <c r="B225" s="5"/>
      <c r="C225" s="6"/>
      <c r="D225" s="6"/>
      <c r="E225" s="6"/>
      <c r="F225" s="6"/>
      <c r="G225" s="6"/>
      <c r="H225" s="6"/>
      <c r="I225" s="6"/>
      <c r="J225" s="6"/>
      <c r="K225" s="5"/>
      <c r="L225" s="6"/>
      <c r="M225" s="6"/>
      <c r="N225" s="6"/>
      <c r="O225" s="26"/>
      <c r="P225" s="39"/>
    </row>
    <row r="226" spans="1:16" hidden="1" x14ac:dyDescent="0.25">
      <c r="A226" s="5"/>
      <c r="B226" s="5"/>
      <c r="C226" s="6"/>
      <c r="D226" s="6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6" hidden="1" x14ac:dyDescent="0.25">
      <c r="A227" s="5"/>
      <c r="B227" s="7"/>
      <c r="C227" s="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8"/>
      <c r="P227" s="40"/>
    </row>
    <row r="228" spans="1:16" hidden="1" x14ac:dyDescent="0.25">
      <c r="A228" s="5"/>
      <c r="B228" s="7"/>
      <c r="C228" s="6"/>
      <c r="D228" s="8"/>
      <c r="E228" s="8"/>
      <c r="F228" s="8"/>
      <c r="G228" s="19"/>
      <c r="H228" s="8"/>
      <c r="I228" s="8"/>
      <c r="J228" s="8"/>
      <c r="K228" s="8"/>
      <c r="L228" s="8"/>
      <c r="M228" s="8"/>
      <c r="N228" s="8"/>
      <c r="O228" s="28"/>
      <c r="P228" s="40"/>
    </row>
    <row r="229" spans="1:16" x14ac:dyDescent="0.25">
      <c r="A229" s="5"/>
      <c r="B229" s="7" t="s">
        <v>187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26"/>
      <c r="P229" s="39"/>
    </row>
    <row r="230" spans="1:16" x14ac:dyDescent="0.25">
      <c r="A230" s="5"/>
      <c r="B230" s="5" t="s">
        <v>176</v>
      </c>
      <c r="C230" s="6">
        <v>200</v>
      </c>
      <c r="D230" s="6">
        <v>6.02</v>
      </c>
      <c r="E230" s="6">
        <v>4.05</v>
      </c>
      <c r="F230" s="6">
        <v>33.369999999999997</v>
      </c>
      <c r="G230" s="6">
        <v>194.01</v>
      </c>
      <c r="H230" s="6">
        <v>0.04</v>
      </c>
      <c r="I230" s="6">
        <v>0.36</v>
      </c>
      <c r="J230" s="6">
        <v>32.700000000000003</v>
      </c>
      <c r="K230" s="6">
        <v>0.1</v>
      </c>
      <c r="L230" s="6">
        <v>132.63999999999999</v>
      </c>
      <c r="M230" s="6">
        <v>109.74</v>
      </c>
      <c r="N230" s="6">
        <v>17.059999999999999</v>
      </c>
      <c r="O230" s="26">
        <v>0.26</v>
      </c>
      <c r="P230" s="39"/>
    </row>
    <row r="231" spans="1:16" ht="24" x14ac:dyDescent="0.25">
      <c r="A231" s="5" t="s">
        <v>51</v>
      </c>
      <c r="B231" s="5" t="s">
        <v>281</v>
      </c>
      <c r="C231" s="6">
        <v>75</v>
      </c>
      <c r="D231" s="6">
        <v>3.39</v>
      </c>
      <c r="E231" s="6">
        <v>6.98</v>
      </c>
      <c r="F231" s="6">
        <v>21.07</v>
      </c>
      <c r="G231" s="6">
        <v>160.5</v>
      </c>
      <c r="H231" s="6">
        <v>0.06</v>
      </c>
      <c r="I231" s="6"/>
      <c r="J231" s="6"/>
      <c r="K231" s="6"/>
      <c r="L231" s="6">
        <v>9.3000000000000007</v>
      </c>
      <c r="M231" s="6">
        <v>32.1</v>
      </c>
      <c r="N231" s="6">
        <v>13.1</v>
      </c>
      <c r="O231" s="26">
        <v>0.6</v>
      </c>
      <c r="P231" s="39"/>
    </row>
    <row r="232" spans="1:16" ht="24" x14ac:dyDescent="0.25">
      <c r="A232" s="5" t="s">
        <v>188</v>
      </c>
      <c r="B232" s="5" t="s">
        <v>29</v>
      </c>
      <c r="C232" s="6">
        <v>100</v>
      </c>
      <c r="D232" s="6">
        <v>7.9</v>
      </c>
      <c r="E232" s="6">
        <v>1</v>
      </c>
      <c r="F232" s="6">
        <v>48.3</v>
      </c>
      <c r="G232" s="6">
        <v>233.8</v>
      </c>
      <c r="H232" s="6">
        <v>0.1</v>
      </c>
      <c r="I232" s="6"/>
      <c r="J232" s="6"/>
      <c r="K232" s="6">
        <v>1.3</v>
      </c>
      <c r="L232" s="6">
        <v>23</v>
      </c>
      <c r="M232" s="6">
        <v>87</v>
      </c>
      <c r="N232" s="6">
        <v>33</v>
      </c>
      <c r="O232" s="26">
        <v>1.1000000000000001</v>
      </c>
      <c r="P232" s="39"/>
    </row>
    <row r="233" spans="1:16" ht="24" x14ac:dyDescent="0.25">
      <c r="A233" s="5" t="s">
        <v>71</v>
      </c>
      <c r="B233" s="5" t="s">
        <v>48</v>
      </c>
      <c r="C233" s="6">
        <v>200</v>
      </c>
      <c r="D233" s="6">
        <v>0.53</v>
      </c>
      <c r="E233" s="5"/>
      <c r="F233" s="6">
        <v>9.4700000000000006</v>
      </c>
      <c r="G233" s="6">
        <v>40</v>
      </c>
      <c r="H233" s="6"/>
      <c r="I233" s="6">
        <v>0.27</v>
      </c>
      <c r="J233" s="6"/>
      <c r="K233" s="6"/>
      <c r="L233" s="6">
        <v>13.6</v>
      </c>
      <c r="M233" s="6">
        <v>22.13</v>
      </c>
      <c r="N233" s="6">
        <v>11.73</v>
      </c>
      <c r="O233" s="26">
        <v>2.13</v>
      </c>
      <c r="P233" s="39"/>
    </row>
    <row r="234" spans="1:16" ht="24" x14ac:dyDescent="0.25">
      <c r="A234" s="5" t="s">
        <v>27</v>
      </c>
      <c r="B234" s="6">
        <v>15</v>
      </c>
      <c r="C234" s="6">
        <v>3.48</v>
      </c>
      <c r="D234" s="6">
        <v>4.46</v>
      </c>
      <c r="E234" s="6"/>
      <c r="F234" s="6">
        <v>53.74</v>
      </c>
      <c r="G234" s="6">
        <v>8.0000000000000002E-3</v>
      </c>
      <c r="H234" s="6">
        <v>0.1</v>
      </c>
      <c r="I234" s="6">
        <v>3.9</v>
      </c>
      <c r="J234" s="6">
        <v>0.08</v>
      </c>
      <c r="K234" s="6">
        <v>132</v>
      </c>
      <c r="L234" s="6">
        <v>75</v>
      </c>
      <c r="M234" s="6">
        <v>5.25</v>
      </c>
      <c r="N234" s="26">
        <v>0.15</v>
      </c>
      <c r="O234" s="39"/>
    </row>
    <row r="235" spans="1:16" x14ac:dyDescent="0.25">
      <c r="A235" s="5"/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71</v>
      </c>
      <c r="B236" s="5" t="s">
        <v>48</v>
      </c>
      <c r="C236" s="6">
        <v>200</v>
      </c>
      <c r="D236" s="6">
        <v>0.53</v>
      </c>
      <c r="E236" s="5"/>
      <c r="F236" s="6">
        <v>9.4700000000000006</v>
      </c>
      <c r="G236" s="6">
        <v>40</v>
      </c>
      <c r="H236" s="6"/>
      <c r="I236" s="6">
        <v>0.27</v>
      </c>
      <c r="J236" s="6"/>
      <c r="K236" s="6"/>
      <c r="L236" s="6">
        <v>13.6</v>
      </c>
      <c r="M236" s="6">
        <v>22.13</v>
      </c>
      <c r="N236" s="6">
        <v>11.73</v>
      </c>
      <c r="O236" s="26">
        <v>2.13</v>
      </c>
      <c r="P236" s="39"/>
    </row>
    <row r="237" spans="1:16" s="62" customFormat="1" ht="24" x14ac:dyDescent="0.25">
      <c r="A237" s="55" t="s">
        <v>103</v>
      </c>
      <c r="B237" s="56" t="s">
        <v>32</v>
      </c>
      <c r="C237" s="67">
        <v>200</v>
      </c>
      <c r="D237" s="57">
        <f>SUM(D230:D236)</f>
        <v>22.830000000000005</v>
      </c>
      <c r="E237" s="57">
        <f t="shared" ref="E237:O237" si="16">SUM(E230:E236)</f>
        <v>12.030000000000001</v>
      </c>
      <c r="F237" s="57">
        <f t="shared" si="16"/>
        <v>175.42</v>
      </c>
      <c r="G237" s="57">
        <f t="shared" si="16"/>
        <v>668.31799999999998</v>
      </c>
      <c r="H237" s="57">
        <f t="shared" si="16"/>
        <v>0.30000000000000004</v>
      </c>
      <c r="I237" s="57">
        <f t="shared" si="16"/>
        <v>4.8000000000000007</v>
      </c>
      <c r="J237" s="57">
        <f t="shared" si="16"/>
        <v>32.78</v>
      </c>
      <c r="K237" s="57">
        <f t="shared" si="16"/>
        <v>133.4</v>
      </c>
      <c r="L237" s="57">
        <f t="shared" si="16"/>
        <v>267.14</v>
      </c>
      <c r="M237" s="57">
        <f t="shared" si="16"/>
        <v>278.35000000000002</v>
      </c>
      <c r="N237" s="57">
        <f t="shared" si="16"/>
        <v>86.77000000000001</v>
      </c>
      <c r="O237" s="66">
        <f t="shared" si="16"/>
        <v>6.22</v>
      </c>
      <c r="P237" s="61">
        <v>47.3</v>
      </c>
    </row>
    <row r="238" spans="1:16" x14ac:dyDescent="0.25">
      <c r="A238" s="5"/>
      <c r="B238" s="8" t="s">
        <v>33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26"/>
      <c r="P238" s="39"/>
    </row>
    <row r="239" spans="1:16" x14ac:dyDescent="0.25">
      <c r="A239" s="5"/>
      <c r="B239" s="6" t="s">
        <v>283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39"/>
      <c r="P239" s="39"/>
    </row>
    <row r="240" spans="1:16" ht="24" x14ac:dyDescent="0.25">
      <c r="A240" s="5" t="s">
        <v>190</v>
      </c>
      <c r="B240" s="5" t="s">
        <v>282</v>
      </c>
      <c r="C240" s="6">
        <v>250</v>
      </c>
      <c r="D240" s="6">
        <v>20.010000000000002</v>
      </c>
      <c r="E240" s="6">
        <v>5.09</v>
      </c>
      <c r="F240" s="6">
        <v>11.98</v>
      </c>
      <c r="G240" s="6">
        <v>127.25</v>
      </c>
      <c r="H240" s="6">
        <v>0.09</v>
      </c>
      <c r="I240" s="6">
        <v>8.3699999999999992</v>
      </c>
      <c r="J240" s="6"/>
      <c r="K240" s="6"/>
      <c r="L240" s="6">
        <v>29.15</v>
      </c>
      <c r="M240" s="6">
        <v>56.72</v>
      </c>
      <c r="N240" s="6">
        <v>24.17</v>
      </c>
      <c r="O240" s="26">
        <v>0.92</v>
      </c>
      <c r="P240" s="39"/>
    </row>
    <row r="241" spans="1:16" ht="24" x14ac:dyDescent="0.25">
      <c r="A241" s="5" t="s">
        <v>200</v>
      </c>
      <c r="B241" s="5" t="s">
        <v>203</v>
      </c>
      <c r="C241" s="6">
        <v>250</v>
      </c>
      <c r="D241" s="6">
        <v>18.2</v>
      </c>
      <c r="E241" s="6">
        <v>6.86</v>
      </c>
      <c r="F241" s="6">
        <v>41.32</v>
      </c>
      <c r="G241" s="6">
        <v>299</v>
      </c>
      <c r="H241" s="6">
        <v>0.4</v>
      </c>
      <c r="I241" s="6"/>
      <c r="J241" s="6">
        <v>28</v>
      </c>
      <c r="K241" s="6"/>
      <c r="L241" s="6">
        <v>307.14</v>
      </c>
      <c r="M241" s="6">
        <v>123.86</v>
      </c>
      <c r="N241" s="6">
        <v>99.81</v>
      </c>
      <c r="O241" s="26">
        <v>6.28</v>
      </c>
      <c r="P241" s="39"/>
    </row>
    <row r="242" spans="1:16" ht="24" x14ac:dyDescent="0.25">
      <c r="A242" s="5" t="s">
        <v>202</v>
      </c>
      <c r="B242" s="5" t="s">
        <v>170</v>
      </c>
      <c r="C242" s="6">
        <v>200</v>
      </c>
      <c r="D242" s="6">
        <v>17.670000000000002</v>
      </c>
      <c r="E242" s="6">
        <v>15.18</v>
      </c>
      <c r="F242" s="6">
        <v>4.3899999999999997</v>
      </c>
      <c r="G242" s="6">
        <v>225</v>
      </c>
      <c r="H242" s="6">
        <v>7.0000000000000007E-2</v>
      </c>
      <c r="I242" s="6">
        <v>2.16</v>
      </c>
      <c r="J242" s="6">
        <v>56.25</v>
      </c>
      <c r="K242" s="6"/>
      <c r="L242" s="6">
        <v>58.35</v>
      </c>
      <c r="M242" s="6">
        <v>135.75</v>
      </c>
      <c r="N242" s="6">
        <v>19.71</v>
      </c>
      <c r="O242" s="26">
        <v>1.36</v>
      </c>
      <c r="P242" s="39"/>
    </row>
    <row r="243" spans="1:16" ht="24" x14ac:dyDescent="0.25">
      <c r="A243" s="5" t="s">
        <v>64</v>
      </c>
      <c r="B243" s="5" t="s">
        <v>29</v>
      </c>
      <c r="C243" s="6">
        <v>150</v>
      </c>
      <c r="D243" s="6">
        <v>11.85</v>
      </c>
      <c r="E243" s="6">
        <v>1.5</v>
      </c>
      <c r="F243" s="6">
        <v>72.45</v>
      </c>
      <c r="G243" s="6">
        <v>350.7</v>
      </c>
      <c r="H243" s="6">
        <v>0.15</v>
      </c>
      <c r="I243" s="6"/>
      <c r="J243" s="6"/>
      <c r="K243" s="6">
        <v>1.95</v>
      </c>
      <c r="L243" s="6">
        <v>34.5</v>
      </c>
      <c r="M243" s="6">
        <v>130.5</v>
      </c>
      <c r="N243" s="6">
        <v>49.5</v>
      </c>
      <c r="O243" s="26">
        <v>1.65</v>
      </c>
      <c r="P243" s="39"/>
    </row>
    <row r="244" spans="1:16" x14ac:dyDescent="0.25">
      <c r="A244" s="5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</row>
    <row r="245" spans="1:16" x14ac:dyDescent="0.25">
      <c r="A245" s="5" t="s">
        <v>28</v>
      </c>
      <c r="B245" s="5" t="s">
        <v>268</v>
      </c>
      <c r="C245" s="6">
        <v>30</v>
      </c>
      <c r="D245" s="6">
        <v>2.5</v>
      </c>
      <c r="E245" s="6">
        <v>1</v>
      </c>
      <c r="F245" s="6">
        <v>12.75</v>
      </c>
      <c r="G245" s="6">
        <v>77.7</v>
      </c>
      <c r="H245" s="6">
        <v>0.1</v>
      </c>
      <c r="I245" s="6">
        <v>0.12</v>
      </c>
      <c r="J245" s="6">
        <v>2E-3</v>
      </c>
      <c r="K245" s="6" t="s">
        <v>270</v>
      </c>
      <c r="L245" s="6">
        <v>37.5</v>
      </c>
      <c r="M245" s="6">
        <v>12</v>
      </c>
      <c r="N245" s="6">
        <v>0.8</v>
      </c>
      <c r="O245" s="26"/>
      <c r="P245" s="39"/>
    </row>
    <row r="246" spans="1:16" s="62" customFormat="1" x14ac:dyDescent="0.25">
      <c r="A246" s="55" t="s">
        <v>28</v>
      </c>
      <c r="B246" s="56" t="s">
        <v>32</v>
      </c>
      <c r="C246" s="67">
        <v>150</v>
      </c>
      <c r="D246" s="57">
        <f>SUM(D239:D245)</f>
        <v>70.23</v>
      </c>
      <c r="E246" s="57">
        <f t="shared" ref="E246:O246" si="17">SUM(E239:E245)</f>
        <v>29.63</v>
      </c>
      <c r="F246" s="57">
        <f t="shared" si="17"/>
        <v>142.88999999999999</v>
      </c>
      <c r="G246" s="59">
        <f t="shared" si="17"/>
        <v>1079.6500000000001</v>
      </c>
      <c r="H246" s="57">
        <f t="shared" si="17"/>
        <v>0.81</v>
      </c>
      <c r="I246" s="57">
        <f t="shared" si="17"/>
        <v>10.649999999999999</v>
      </c>
      <c r="J246" s="57">
        <f t="shared" si="17"/>
        <v>84.251999999999995</v>
      </c>
      <c r="K246" s="57">
        <f t="shared" si="17"/>
        <v>1.95</v>
      </c>
      <c r="L246" s="57">
        <f t="shared" si="17"/>
        <v>466.64</v>
      </c>
      <c r="M246" s="57">
        <f t="shared" si="17"/>
        <v>458.83</v>
      </c>
      <c r="N246" s="57">
        <f t="shared" si="17"/>
        <v>193.99</v>
      </c>
      <c r="O246" s="66">
        <f t="shared" si="17"/>
        <v>10.210000000000001</v>
      </c>
      <c r="P246" s="61">
        <v>98.69</v>
      </c>
    </row>
    <row r="247" spans="1:16" hidden="1" x14ac:dyDescent="0.25">
      <c r="A247" s="5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6" hidden="1" x14ac:dyDescent="0.25">
      <c r="A248" s="5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26"/>
      <c r="P248" s="39"/>
    </row>
    <row r="249" spans="1:16" hidden="1" x14ac:dyDescent="0.25">
      <c r="A249" s="5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26"/>
      <c r="P249" s="39"/>
    </row>
    <row r="250" spans="1:16" hidden="1" x14ac:dyDescent="0.25">
      <c r="A250" s="5"/>
      <c r="B250" s="7"/>
      <c r="C250" s="6"/>
      <c r="D250" s="8"/>
      <c r="E250" s="8"/>
      <c r="F250" s="8"/>
      <c r="G250" s="19"/>
      <c r="H250" s="8"/>
      <c r="I250" s="8"/>
      <c r="J250" s="8"/>
      <c r="K250" s="8"/>
      <c r="L250" s="8"/>
      <c r="M250" s="8"/>
      <c r="N250" s="8"/>
      <c r="O250" s="28"/>
      <c r="P250" s="39"/>
    </row>
    <row r="251" spans="1:16" hidden="1" x14ac:dyDescent="0.25">
      <c r="A251" s="5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6" hidden="1" x14ac:dyDescent="0.25">
      <c r="A252" s="5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idden="1" x14ac:dyDescent="0.25">
      <c r="A253" s="5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26"/>
      <c r="P253" s="39"/>
    </row>
    <row r="254" spans="1:16" hidden="1" x14ac:dyDescent="0.25">
      <c r="A254" s="5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</row>
    <row r="255" spans="1:16" hidden="1" x14ac:dyDescent="0.25">
      <c r="A255" s="5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</row>
    <row r="256" spans="1:16" hidden="1" x14ac:dyDescent="0.25">
      <c r="A256" s="5"/>
      <c r="B256" s="5"/>
      <c r="C256" s="6"/>
      <c r="D256" s="6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6" hidden="1" x14ac:dyDescent="0.25">
      <c r="A257" s="5"/>
      <c r="B257" s="7"/>
      <c r="C257" s="6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29"/>
      <c r="P257" s="39"/>
    </row>
    <row r="258" spans="1:16" hidden="1" x14ac:dyDescent="0.25">
      <c r="A258" s="5"/>
      <c r="B258" s="7"/>
      <c r="C258" s="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29"/>
      <c r="P258" s="39"/>
    </row>
    <row r="259" spans="1:16" x14ac:dyDescent="0.25">
      <c r="A259" s="5"/>
      <c r="B259" s="7" t="s">
        <v>195</v>
      </c>
      <c r="C259" s="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26"/>
      <c r="P259" s="39"/>
    </row>
    <row r="260" spans="1:16" ht="24" x14ac:dyDescent="0.25">
      <c r="A260" s="5" t="s">
        <v>220</v>
      </c>
      <c r="B260" s="5" t="s">
        <v>37</v>
      </c>
      <c r="C260" s="6">
        <v>200</v>
      </c>
      <c r="D260" s="6">
        <v>6.8</v>
      </c>
      <c r="E260" s="6">
        <v>10</v>
      </c>
      <c r="F260" s="6">
        <v>38</v>
      </c>
      <c r="G260" s="6">
        <v>269.2</v>
      </c>
      <c r="H260" s="6">
        <v>0.08</v>
      </c>
      <c r="I260" s="6"/>
      <c r="J260" s="6"/>
      <c r="K260" s="6">
        <v>2.6</v>
      </c>
      <c r="L260" s="6">
        <v>16</v>
      </c>
      <c r="M260" s="6">
        <v>46</v>
      </c>
      <c r="N260" s="6">
        <v>10</v>
      </c>
      <c r="O260" s="26">
        <v>1.1399999999999999</v>
      </c>
      <c r="P260" s="39"/>
    </row>
    <row r="261" spans="1:16" ht="24" x14ac:dyDescent="0.25">
      <c r="A261" s="5" t="s">
        <v>131</v>
      </c>
      <c r="B261" s="5" t="s">
        <v>273</v>
      </c>
      <c r="C261" s="6" t="s">
        <v>274</v>
      </c>
      <c r="D261" s="6">
        <v>21.67</v>
      </c>
      <c r="E261" s="6">
        <v>13.33</v>
      </c>
      <c r="F261" s="6"/>
      <c r="G261" s="6">
        <v>206.67</v>
      </c>
      <c r="H261" s="6">
        <v>0.04</v>
      </c>
      <c r="I261" s="6"/>
      <c r="J261" s="6">
        <v>20</v>
      </c>
      <c r="K261" s="6">
        <v>0.17</v>
      </c>
      <c r="L261" s="6">
        <v>40</v>
      </c>
      <c r="M261" s="6">
        <v>143.33000000000001</v>
      </c>
      <c r="N261" s="6">
        <v>20</v>
      </c>
      <c r="O261" s="26">
        <v>2</v>
      </c>
      <c r="P261" s="39"/>
    </row>
    <row r="262" spans="1:16" ht="24" x14ac:dyDescent="0.25">
      <c r="A262" s="5" t="s">
        <v>125</v>
      </c>
      <c r="B262" s="5" t="s">
        <v>29</v>
      </c>
      <c r="C262" s="6">
        <v>75</v>
      </c>
      <c r="D262" s="6">
        <v>7.9</v>
      </c>
      <c r="E262" s="6">
        <v>1</v>
      </c>
      <c r="F262" s="6">
        <v>48.3</v>
      </c>
      <c r="G262" s="6">
        <v>233.8</v>
      </c>
      <c r="H262" s="6">
        <v>0.1</v>
      </c>
      <c r="I262" s="6"/>
      <c r="J262" s="6"/>
      <c r="K262" s="6">
        <v>1.3</v>
      </c>
      <c r="L262" s="6">
        <v>23</v>
      </c>
      <c r="M262" s="6">
        <v>87</v>
      </c>
      <c r="N262" s="6">
        <v>33</v>
      </c>
      <c r="O262" s="26">
        <v>1.1000000000000001</v>
      </c>
      <c r="P262" s="39"/>
    </row>
    <row r="263" spans="1:16" x14ac:dyDescent="0.25">
      <c r="A263" s="5" t="s">
        <v>28</v>
      </c>
      <c r="B263" s="5" t="s">
        <v>77</v>
      </c>
      <c r="C263" s="6">
        <v>100</v>
      </c>
      <c r="D263" s="6">
        <v>0.08</v>
      </c>
      <c r="E263" s="6">
        <v>7.25</v>
      </c>
      <c r="F263" s="6">
        <v>0.13</v>
      </c>
      <c r="G263" s="6">
        <v>66</v>
      </c>
      <c r="H263" s="6"/>
      <c r="I263" s="6"/>
      <c r="J263" s="6">
        <v>40</v>
      </c>
      <c r="K263" s="6"/>
      <c r="L263" s="6">
        <v>2.4</v>
      </c>
      <c r="M263" s="6">
        <v>3</v>
      </c>
      <c r="N263" s="6"/>
      <c r="O263" s="26">
        <v>0.02</v>
      </c>
      <c r="P263" s="39"/>
    </row>
    <row r="264" spans="1:16" ht="24" x14ac:dyDescent="0.25">
      <c r="A264" s="5" t="s">
        <v>76</v>
      </c>
      <c r="B264" s="5" t="s">
        <v>284</v>
      </c>
      <c r="C264" s="6">
        <v>10</v>
      </c>
      <c r="D264" s="6">
        <v>0.02</v>
      </c>
      <c r="E264" s="6">
        <v>0.01</v>
      </c>
      <c r="F264" s="6">
        <v>13.9</v>
      </c>
      <c r="G264" s="6">
        <v>55</v>
      </c>
      <c r="H264" s="6"/>
      <c r="I264" s="6">
        <v>1.1200000000000001</v>
      </c>
      <c r="J264" s="6"/>
      <c r="K264" s="6">
        <v>0.01</v>
      </c>
      <c r="L264" s="6">
        <v>2.86</v>
      </c>
      <c r="M264" s="6">
        <v>1.34</v>
      </c>
      <c r="N264" s="6">
        <v>0.73</v>
      </c>
      <c r="O264" s="26">
        <v>0.08</v>
      </c>
      <c r="P264" s="39"/>
    </row>
    <row r="265" spans="1:16" s="62" customFormat="1" ht="24" x14ac:dyDescent="0.25">
      <c r="A265" s="55" t="s">
        <v>30</v>
      </c>
      <c r="B265" s="56" t="s">
        <v>32</v>
      </c>
      <c r="C265" s="67" t="s">
        <v>38</v>
      </c>
      <c r="D265" s="57">
        <f>SUM(D260:D264)</f>
        <v>36.470000000000006</v>
      </c>
      <c r="E265" s="57">
        <f t="shared" ref="E265:O265" si="18">SUM(E260:E264)</f>
        <v>31.59</v>
      </c>
      <c r="F265" s="57">
        <f t="shared" si="18"/>
        <v>100.33</v>
      </c>
      <c r="G265" s="57">
        <f t="shared" si="18"/>
        <v>830.67000000000007</v>
      </c>
      <c r="H265" s="57">
        <f t="shared" si="18"/>
        <v>0.22</v>
      </c>
      <c r="I265" s="57">
        <f t="shared" si="18"/>
        <v>1.1200000000000001</v>
      </c>
      <c r="J265" s="57">
        <f t="shared" si="18"/>
        <v>60</v>
      </c>
      <c r="K265" s="57">
        <f t="shared" si="18"/>
        <v>4.08</v>
      </c>
      <c r="L265" s="57">
        <f t="shared" si="18"/>
        <v>84.26</v>
      </c>
      <c r="M265" s="57">
        <f t="shared" si="18"/>
        <v>280.67</v>
      </c>
      <c r="N265" s="57">
        <f t="shared" si="18"/>
        <v>63.73</v>
      </c>
      <c r="O265" s="66">
        <f t="shared" si="18"/>
        <v>4.34</v>
      </c>
      <c r="P265" s="61">
        <v>72.69</v>
      </c>
    </row>
    <row r="266" spans="1:16" x14ac:dyDescent="0.25">
      <c r="A266" s="5"/>
      <c r="B266" s="8" t="s">
        <v>33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</row>
    <row r="267" spans="1:16" x14ac:dyDescent="0.25">
      <c r="A267" s="5"/>
      <c r="B267" s="5" t="s">
        <v>272</v>
      </c>
      <c r="C267" s="6"/>
      <c r="D267" s="6">
        <v>1.5</v>
      </c>
      <c r="E267" s="6">
        <v>7.4</v>
      </c>
      <c r="F267" s="6">
        <v>5.4</v>
      </c>
      <c r="G267" s="6">
        <v>94</v>
      </c>
      <c r="H267" s="6">
        <v>0.04</v>
      </c>
      <c r="I267" s="6">
        <v>2.4300000000000002</v>
      </c>
      <c r="J267" s="6"/>
      <c r="K267" s="6">
        <v>3.78</v>
      </c>
      <c r="L267" s="6">
        <v>25.32</v>
      </c>
      <c r="M267" s="6">
        <v>40.51</v>
      </c>
      <c r="N267" s="6">
        <v>16.77</v>
      </c>
      <c r="O267" s="26">
        <v>0.86</v>
      </c>
      <c r="P267" s="39"/>
    </row>
    <row r="268" spans="1:16" ht="24" x14ac:dyDescent="0.25">
      <c r="A268" s="5" t="s">
        <v>198</v>
      </c>
      <c r="B268" s="5" t="s">
        <v>285</v>
      </c>
      <c r="C268" s="6">
        <v>250</v>
      </c>
      <c r="D268" s="6">
        <v>1.97</v>
      </c>
      <c r="E268" s="6">
        <v>2.71</v>
      </c>
      <c r="F268" s="6">
        <v>12.11</v>
      </c>
      <c r="G268" s="6">
        <v>85.75</v>
      </c>
      <c r="H268" s="6">
        <v>0.09</v>
      </c>
      <c r="I268" s="6">
        <v>8.25</v>
      </c>
      <c r="J268" s="6"/>
      <c r="K268" s="6"/>
      <c r="L268" s="6">
        <v>26.7</v>
      </c>
      <c r="M268" s="6">
        <v>55.98</v>
      </c>
      <c r="N268" s="6">
        <v>22.77</v>
      </c>
      <c r="O268" s="26">
        <v>0.87</v>
      </c>
      <c r="P268" s="39"/>
    </row>
    <row r="269" spans="1:16" ht="24" x14ac:dyDescent="0.25">
      <c r="A269" s="5" t="s">
        <v>222</v>
      </c>
      <c r="B269" s="5" t="s">
        <v>225</v>
      </c>
      <c r="C269" s="6">
        <v>200</v>
      </c>
      <c r="D269" s="6">
        <v>13.26</v>
      </c>
      <c r="E269" s="6">
        <v>11.23</v>
      </c>
      <c r="F269" s="6">
        <v>3.52</v>
      </c>
      <c r="G269" s="6">
        <v>185</v>
      </c>
      <c r="H269" s="6">
        <v>0.02</v>
      </c>
      <c r="I269" s="6">
        <v>8.4499999999999993</v>
      </c>
      <c r="J269" s="6">
        <v>5782</v>
      </c>
      <c r="K269" s="6"/>
      <c r="L269" s="6">
        <v>239.32</v>
      </c>
      <c r="M269" s="6">
        <v>33.21</v>
      </c>
      <c r="N269" s="6">
        <v>17.47</v>
      </c>
      <c r="O269" s="26">
        <v>5</v>
      </c>
      <c r="P269" s="39"/>
    </row>
    <row r="270" spans="1:16" ht="24" x14ac:dyDescent="0.25">
      <c r="A270" s="5" t="s">
        <v>220</v>
      </c>
      <c r="B270" s="5" t="s">
        <v>223</v>
      </c>
      <c r="C270" s="6">
        <v>250</v>
      </c>
      <c r="D270" s="6">
        <v>4.8499999999999996</v>
      </c>
      <c r="E270" s="6">
        <v>5.73</v>
      </c>
      <c r="F270" s="6">
        <v>48.89</v>
      </c>
      <c r="G270" s="6">
        <v>266</v>
      </c>
      <c r="H270" s="6">
        <v>0.03</v>
      </c>
      <c r="I270" s="6"/>
      <c r="J270" s="6"/>
      <c r="K270" s="6"/>
      <c r="L270" s="6">
        <v>3.22</v>
      </c>
      <c r="M270" s="6">
        <v>80.8</v>
      </c>
      <c r="N270" s="6">
        <v>25.34</v>
      </c>
      <c r="O270" s="26">
        <v>0.68</v>
      </c>
      <c r="P270" s="39"/>
    </row>
    <row r="271" spans="1:16" ht="24" x14ac:dyDescent="0.25">
      <c r="A271" s="5" t="s">
        <v>169</v>
      </c>
      <c r="B271" s="5" t="s">
        <v>48</v>
      </c>
      <c r="C271" s="6">
        <v>130</v>
      </c>
      <c r="D271" s="6">
        <v>0.53</v>
      </c>
      <c r="E271" s="5"/>
      <c r="F271" s="6">
        <v>9.4700000000000006</v>
      </c>
      <c r="G271" s="6">
        <v>40</v>
      </c>
      <c r="H271" s="6"/>
      <c r="I271" s="6">
        <v>0.27</v>
      </c>
      <c r="J271" s="6"/>
      <c r="K271" s="6"/>
      <c r="L271" s="6">
        <v>13.6</v>
      </c>
      <c r="M271" s="6">
        <v>22.13</v>
      </c>
      <c r="N271" s="6">
        <v>11.73</v>
      </c>
      <c r="O271" s="26">
        <v>2.13</v>
      </c>
      <c r="P271" s="39"/>
    </row>
    <row r="272" spans="1:16" ht="24" x14ac:dyDescent="0.25">
      <c r="A272" s="5" t="s">
        <v>64</v>
      </c>
      <c r="B272" s="5" t="s">
        <v>29</v>
      </c>
      <c r="C272" s="6">
        <v>150</v>
      </c>
      <c r="D272" s="6">
        <v>11.85</v>
      </c>
      <c r="E272" s="6">
        <v>1.5</v>
      </c>
      <c r="F272" s="6">
        <v>72.45</v>
      </c>
      <c r="G272" s="6">
        <v>350.7</v>
      </c>
      <c r="H272" s="6">
        <v>0.15</v>
      </c>
      <c r="I272" s="6"/>
      <c r="J272" s="6"/>
      <c r="K272" s="6">
        <v>1.95</v>
      </c>
      <c r="L272" s="6">
        <v>34.5</v>
      </c>
      <c r="M272" s="6">
        <v>130.5</v>
      </c>
      <c r="N272" s="6">
        <v>49.5</v>
      </c>
      <c r="O272" s="26">
        <v>1.65</v>
      </c>
      <c r="P272" s="39"/>
    </row>
    <row r="273" spans="1:16" x14ac:dyDescent="0.25">
      <c r="A273" s="5" t="s">
        <v>28</v>
      </c>
      <c r="B273" s="5" t="s">
        <v>268</v>
      </c>
      <c r="C273" s="6">
        <v>30</v>
      </c>
      <c r="D273" s="6">
        <v>2.5</v>
      </c>
      <c r="E273" s="6">
        <v>1</v>
      </c>
      <c r="F273" s="6">
        <v>12.75</v>
      </c>
      <c r="G273" s="6">
        <v>77.7</v>
      </c>
      <c r="H273" s="6">
        <v>0.1</v>
      </c>
      <c r="I273" s="6">
        <v>0.12</v>
      </c>
      <c r="J273" s="6">
        <v>2E-3</v>
      </c>
      <c r="K273" s="6" t="s">
        <v>270</v>
      </c>
      <c r="L273" s="6">
        <v>37.5</v>
      </c>
      <c r="M273" s="6">
        <v>12</v>
      </c>
      <c r="N273" s="6">
        <v>0.8</v>
      </c>
      <c r="O273" s="26"/>
      <c r="P273" s="39"/>
    </row>
    <row r="274" spans="1:16" s="62" customFormat="1" ht="24" x14ac:dyDescent="0.25">
      <c r="A274" s="55" t="s">
        <v>30</v>
      </c>
      <c r="B274" s="56" t="s">
        <v>32</v>
      </c>
      <c r="C274" s="67" t="s">
        <v>38</v>
      </c>
      <c r="D274" s="57">
        <f>SUM(D269:D273)</f>
        <v>32.99</v>
      </c>
      <c r="E274" s="57">
        <f t="shared" ref="E274:O274" si="19">SUM(E269:E273)</f>
        <v>19.46</v>
      </c>
      <c r="F274" s="57">
        <f t="shared" si="19"/>
        <v>147.08000000000001</v>
      </c>
      <c r="G274" s="57">
        <f t="shared" si="19"/>
        <v>919.40000000000009</v>
      </c>
      <c r="H274" s="57">
        <f t="shared" si="19"/>
        <v>0.30000000000000004</v>
      </c>
      <c r="I274" s="57">
        <f t="shared" si="19"/>
        <v>8.8399999999999981</v>
      </c>
      <c r="J274" s="57">
        <f t="shared" si="19"/>
        <v>5782.0020000000004</v>
      </c>
      <c r="K274" s="57">
        <f t="shared" si="19"/>
        <v>1.95</v>
      </c>
      <c r="L274" s="57">
        <f t="shared" si="19"/>
        <v>328.14</v>
      </c>
      <c r="M274" s="57">
        <f t="shared" si="19"/>
        <v>278.64</v>
      </c>
      <c r="N274" s="57">
        <f t="shared" si="19"/>
        <v>104.84</v>
      </c>
      <c r="O274" s="66">
        <f t="shared" si="19"/>
        <v>9.4599999999999991</v>
      </c>
      <c r="P274" s="61">
        <v>72.69</v>
      </c>
    </row>
    <row r="275" spans="1:16" hidden="1" x14ac:dyDescent="0.25">
      <c r="A275" s="5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6"/>
      <c r="P275" s="39"/>
    </row>
    <row r="276" spans="1:16" hidden="1" x14ac:dyDescent="0.25">
      <c r="A276" s="5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6" hidden="1" x14ac:dyDescent="0.25">
      <c r="A277" s="5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6"/>
      <c r="P277" s="39"/>
    </row>
    <row r="278" spans="1:16" hidden="1" x14ac:dyDescent="0.25">
      <c r="A278" s="5"/>
      <c r="B278" s="7"/>
      <c r="C278" s="6"/>
      <c r="D278" s="8"/>
      <c r="E278" s="8"/>
      <c r="F278" s="8"/>
      <c r="G278" s="19"/>
      <c r="H278" s="8"/>
      <c r="I278" s="8"/>
      <c r="J278" s="8"/>
      <c r="K278" s="8"/>
      <c r="L278" s="8"/>
      <c r="M278" s="8"/>
      <c r="N278" s="8"/>
      <c r="O278" s="28"/>
      <c r="P278" s="39"/>
    </row>
    <row r="279" spans="1:16" hidden="1" x14ac:dyDescent="0.25">
      <c r="A279" s="5"/>
      <c r="B279" s="7"/>
      <c r="C279" s="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8"/>
      <c r="P279" s="39"/>
    </row>
    <row r="280" spans="1:16" hidden="1" x14ac:dyDescent="0.25">
      <c r="A280" s="5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</row>
    <row r="281" spans="1:16" hidden="1" x14ac:dyDescent="0.2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idden="1" x14ac:dyDescent="0.25">
      <c r="A282" s="5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6" hidden="1" x14ac:dyDescent="0.25">
      <c r="A283" s="5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26"/>
      <c r="P283" s="39"/>
    </row>
    <row r="284" spans="1:16" hidden="1" x14ac:dyDescent="0.25">
      <c r="A284" s="5"/>
      <c r="B284" s="5"/>
      <c r="C284" s="6"/>
      <c r="D284" s="6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26"/>
      <c r="P284" s="39"/>
    </row>
    <row r="285" spans="1:16" hidden="1" x14ac:dyDescent="0.25">
      <c r="A285" s="5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5"/>
      <c r="M285" s="6"/>
      <c r="N285" s="6"/>
      <c r="O285" s="26"/>
      <c r="P285" s="39"/>
    </row>
    <row r="286" spans="1:16" hidden="1" x14ac:dyDescent="0.25">
      <c r="A286" s="5"/>
      <c r="B286" s="7"/>
      <c r="C286" s="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8"/>
      <c r="P286" s="39"/>
    </row>
    <row r="287" spans="1:16" hidden="1" x14ac:dyDescent="0.25">
      <c r="A287" s="5"/>
      <c r="B287" s="7"/>
      <c r="C287" s="8"/>
      <c r="D287" s="8"/>
      <c r="E287" s="8"/>
      <c r="F287" s="8"/>
      <c r="G287" s="19"/>
      <c r="H287" s="8"/>
      <c r="I287" s="8"/>
      <c r="J287" s="8"/>
      <c r="K287" s="8"/>
      <c r="L287" s="8"/>
      <c r="M287" s="8"/>
      <c r="N287" s="8"/>
      <c r="O287" s="28"/>
      <c r="P287" s="39"/>
    </row>
    <row r="288" spans="1:16" x14ac:dyDescent="0.25">
      <c r="A288" s="5"/>
      <c r="B288" s="7" t="s">
        <v>215</v>
      </c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6"/>
      <c r="P288" s="39"/>
    </row>
    <row r="289" spans="1:16" x14ac:dyDescent="0.25">
      <c r="A289" s="5"/>
      <c r="B289" s="5" t="s">
        <v>124</v>
      </c>
      <c r="C289" s="6"/>
      <c r="D289" s="6">
        <v>7.23</v>
      </c>
      <c r="E289" s="6">
        <v>12.93</v>
      </c>
      <c r="F289" s="6">
        <v>33.590000000000003</v>
      </c>
      <c r="G289" s="6">
        <v>276.22000000000003</v>
      </c>
      <c r="H289" s="6">
        <v>0.27</v>
      </c>
      <c r="I289" s="6">
        <v>0.56999999999999995</v>
      </c>
      <c r="J289" s="6">
        <v>29.25</v>
      </c>
      <c r="K289" s="6">
        <v>0.23</v>
      </c>
      <c r="L289" s="6">
        <v>226.21</v>
      </c>
      <c r="M289" s="6">
        <v>134.07</v>
      </c>
      <c r="N289" s="6">
        <v>62.72</v>
      </c>
      <c r="O289" s="26">
        <v>1.75</v>
      </c>
      <c r="P289" s="39"/>
    </row>
    <row r="290" spans="1:16" ht="24" x14ac:dyDescent="0.25">
      <c r="A290" s="5" t="s">
        <v>123</v>
      </c>
      <c r="B290" s="5" t="s">
        <v>29</v>
      </c>
      <c r="C290" s="6">
        <v>250</v>
      </c>
      <c r="D290" s="6">
        <v>7.9</v>
      </c>
      <c r="E290" s="6">
        <v>1</v>
      </c>
      <c r="F290" s="6">
        <v>48.3</v>
      </c>
      <c r="G290" s="6">
        <v>233.8</v>
      </c>
      <c r="H290" s="6">
        <v>0.1</v>
      </c>
      <c r="I290" s="6"/>
      <c r="J290" s="6"/>
      <c r="K290" s="6">
        <v>1.3</v>
      </c>
      <c r="L290" s="6">
        <v>23</v>
      </c>
      <c r="M290" s="6">
        <v>87</v>
      </c>
      <c r="N290" s="6">
        <v>33</v>
      </c>
      <c r="O290" s="26">
        <v>1.1000000000000001</v>
      </c>
      <c r="P290" s="39"/>
    </row>
    <row r="291" spans="1:16" ht="24" x14ac:dyDescent="0.25">
      <c r="A291" s="5" t="s">
        <v>99</v>
      </c>
      <c r="B291" s="5" t="s">
        <v>286</v>
      </c>
      <c r="C291" s="6">
        <v>75</v>
      </c>
      <c r="D291" s="6">
        <v>9.6</v>
      </c>
      <c r="E291" s="6">
        <v>7.6</v>
      </c>
      <c r="F291" s="6">
        <v>24.1</v>
      </c>
      <c r="G291" s="6">
        <v>203.6</v>
      </c>
      <c r="H291" s="6">
        <v>0.13</v>
      </c>
      <c r="I291" s="6">
        <v>0.31</v>
      </c>
      <c r="J291" s="6">
        <v>52</v>
      </c>
      <c r="K291" s="6">
        <v>0.7</v>
      </c>
      <c r="L291" s="6">
        <v>209.1</v>
      </c>
      <c r="M291" s="6">
        <v>199.5</v>
      </c>
      <c r="N291" s="6">
        <v>26.9</v>
      </c>
      <c r="O291" s="26">
        <v>1.2</v>
      </c>
      <c r="P291" s="39"/>
    </row>
    <row r="292" spans="1:16" x14ac:dyDescent="0.25">
      <c r="A292" s="5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6" ht="24" x14ac:dyDescent="0.25">
      <c r="A293" s="5" t="s">
        <v>216</v>
      </c>
      <c r="B293" s="5" t="s">
        <v>48</v>
      </c>
      <c r="C293" s="6">
        <v>50</v>
      </c>
      <c r="D293" s="6">
        <v>0.53</v>
      </c>
      <c r="E293" s="5"/>
      <c r="F293" s="6">
        <v>9.4700000000000006</v>
      </c>
      <c r="G293" s="6">
        <v>40</v>
      </c>
      <c r="H293" s="6"/>
      <c r="I293" s="6">
        <v>0.27</v>
      </c>
      <c r="J293" s="6"/>
      <c r="K293" s="6"/>
      <c r="L293" s="6">
        <v>13.6</v>
      </c>
      <c r="M293" s="6">
        <v>22.13</v>
      </c>
      <c r="N293" s="6">
        <v>11.73</v>
      </c>
      <c r="O293" s="26">
        <v>2.13</v>
      </c>
      <c r="P293" s="39"/>
    </row>
    <row r="294" spans="1:16" ht="24" x14ac:dyDescent="0.25">
      <c r="A294" s="5" t="s">
        <v>64</v>
      </c>
      <c r="B294" s="5" t="s">
        <v>79</v>
      </c>
      <c r="C294" s="6">
        <v>200</v>
      </c>
      <c r="D294" s="6">
        <v>5.08</v>
      </c>
      <c r="E294" s="6">
        <v>4.5999999999999996</v>
      </c>
      <c r="F294" s="6">
        <v>0.28000000000000003</v>
      </c>
      <c r="G294" s="6">
        <v>62.84</v>
      </c>
      <c r="H294" s="6">
        <v>0.03</v>
      </c>
      <c r="I294" s="6"/>
      <c r="J294" s="6">
        <v>100</v>
      </c>
      <c r="K294" s="6">
        <v>0.24</v>
      </c>
      <c r="L294" s="6">
        <v>22</v>
      </c>
      <c r="M294" s="6">
        <v>76.8</v>
      </c>
      <c r="N294" s="6">
        <v>4.8</v>
      </c>
      <c r="O294" s="26">
        <v>1</v>
      </c>
      <c r="P294" s="39"/>
    </row>
    <row r="295" spans="1:16" s="62" customFormat="1" ht="24" x14ac:dyDescent="0.25">
      <c r="A295" s="55" t="s">
        <v>78</v>
      </c>
      <c r="B295" s="56" t="s">
        <v>32</v>
      </c>
      <c r="C295" s="55" t="s">
        <v>228</v>
      </c>
      <c r="D295" s="57">
        <f>SUM(D289:D294)</f>
        <v>30.340000000000003</v>
      </c>
      <c r="E295" s="57">
        <f t="shared" ref="E295:O295" si="20">SUM(E289:E294)</f>
        <v>26.130000000000003</v>
      </c>
      <c r="F295" s="57">
        <f t="shared" si="20"/>
        <v>115.74000000000001</v>
      </c>
      <c r="G295" s="57">
        <f t="shared" si="20"/>
        <v>816.46</v>
      </c>
      <c r="H295" s="57">
        <f t="shared" si="20"/>
        <v>0.53</v>
      </c>
      <c r="I295" s="57">
        <f t="shared" si="20"/>
        <v>1.1499999999999999</v>
      </c>
      <c r="J295" s="57">
        <f t="shared" si="20"/>
        <v>181.25</v>
      </c>
      <c r="K295" s="57">
        <f t="shared" si="20"/>
        <v>2.4699999999999998</v>
      </c>
      <c r="L295" s="57">
        <f t="shared" si="20"/>
        <v>493.91</v>
      </c>
      <c r="M295" s="57">
        <f t="shared" si="20"/>
        <v>519.5</v>
      </c>
      <c r="N295" s="57">
        <f t="shared" si="20"/>
        <v>139.15</v>
      </c>
      <c r="O295" s="66">
        <f t="shared" si="20"/>
        <v>7.18</v>
      </c>
      <c r="P295" s="61">
        <v>42.56</v>
      </c>
    </row>
    <row r="296" spans="1:16" x14ac:dyDescent="0.25">
      <c r="A296" s="5"/>
      <c r="B296" s="8" t="s">
        <v>33</v>
      </c>
      <c r="C296" s="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6"/>
      <c r="P296" s="39"/>
    </row>
    <row r="297" spans="1:16" ht="36" x14ac:dyDescent="0.25">
      <c r="A297" s="5"/>
      <c r="B297" s="5" t="s">
        <v>219</v>
      </c>
      <c r="C297" s="6"/>
      <c r="D297" s="6">
        <v>3.7</v>
      </c>
      <c r="E297" s="6">
        <v>9.1</v>
      </c>
      <c r="F297" s="6">
        <v>4.4000000000000004</v>
      </c>
      <c r="G297" s="6">
        <v>104</v>
      </c>
      <c r="H297" s="6">
        <v>0.06</v>
      </c>
      <c r="I297" s="6">
        <v>9.83</v>
      </c>
      <c r="J297" s="6">
        <v>25</v>
      </c>
      <c r="K297" s="6">
        <v>3.88</v>
      </c>
      <c r="L297" s="6">
        <v>37.270000000000003</v>
      </c>
      <c r="M297" s="6">
        <v>65.98</v>
      </c>
      <c r="N297" s="6">
        <v>15.27</v>
      </c>
      <c r="O297" s="26">
        <v>0.82</v>
      </c>
      <c r="P297" s="39"/>
    </row>
    <row r="298" spans="1:16" ht="27" x14ac:dyDescent="0.25">
      <c r="A298" s="5" t="s">
        <v>218</v>
      </c>
      <c r="B298" s="5" t="s">
        <v>287</v>
      </c>
      <c r="C298" s="6">
        <v>250</v>
      </c>
      <c r="D298" s="6">
        <v>2.84</v>
      </c>
      <c r="E298" s="6">
        <v>4.09</v>
      </c>
      <c r="F298" s="6">
        <v>11.33</v>
      </c>
      <c r="G298" s="6">
        <v>143.5</v>
      </c>
      <c r="H298" s="6">
        <v>7.0000000000000007E-2</v>
      </c>
      <c r="I298" s="6">
        <v>5.36</v>
      </c>
      <c r="J298" s="6"/>
      <c r="K298" s="6"/>
      <c r="L298" s="6">
        <v>43.3</v>
      </c>
      <c r="M298" s="6">
        <v>79.599999999999994</v>
      </c>
      <c r="N298" s="6">
        <v>27.56</v>
      </c>
      <c r="O298" s="26">
        <v>1.38</v>
      </c>
      <c r="P298" s="39"/>
    </row>
    <row r="299" spans="1:16" ht="24" x14ac:dyDescent="0.25">
      <c r="A299" s="5" t="s">
        <v>155</v>
      </c>
      <c r="B299" s="5" t="s">
        <v>43</v>
      </c>
      <c r="C299" s="6">
        <v>200</v>
      </c>
      <c r="D299" s="6">
        <v>4.0999999999999996</v>
      </c>
      <c r="E299" s="6">
        <v>3.1</v>
      </c>
      <c r="F299" s="6">
        <v>25.5</v>
      </c>
      <c r="G299" s="6">
        <v>146.30000000000001</v>
      </c>
      <c r="H299" s="6">
        <v>1.54</v>
      </c>
      <c r="I299" s="6">
        <v>5</v>
      </c>
      <c r="J299" s="6">
        <v>44.2</v>
      </c>
      <c r="K299" s="6">
        <v>0.2</v>
      </c>
      <c r="L299" s="6">
        <v>51</v>
      </c>
      <c r="M299" s="6">
        <v>102.6</v>
      </c>
      <c r="N299" s="6">
        <v>35.6</v>
      </c>
      <c r="O299" s="26">
        <v>1.1399999999999999</v>
      </c>
      <c r="P299" s="39"/>
    </row>
    <row r="300" spans="1:16" ht="24" x14ac:dyDescent="0.25">
      <c r="A300" s="5" t="s">
        <v>222</v>
      </c>
      <c r="B300" s="5" t="s">
        <v>288</v>
      </c>
      <c r="C300" s="6" t="s">
        <v>289</v>
      </c>
      <c r="D300" s="6">
        <v>13.26</v>
      </c>
      <c r="E300" s="6">
        <v>11.23</v>
      </c>
      <c r="F300" s="6">
        <v>3.52</v>
      </c>
      <c r="G300" s="6">
        <v>185</v>
      </c>
      <c r="H300" s="6">
        <v>0.02</v>
      </c>
      <c r="I300" s="6">
        <v>8.4499999999999993</v>
      </c>
      <c r="J300" s="6">
        <v>5782</v>
      </c>
      <c r="K300" s="6"/>
      <c r="L300" s="6">
        <v>239.32</v>
      </c>
      <c r="M300" s="6">
        <v>33.21</v>
      </c>
      <c r="N300" s="6">
        <v>17.47</v>
      </c>
      <c r="O300" s="26">
        <v>5</v>
      </c>
      <c r="P300" s="39"/>
    </row>
    <row r="301" spans="1:16" ht="24" x14ac:dyDescent="0.25">
      <c r="A301" s="5" t="s">
        <v>64</v>
      </c>
      <c r="B301" s="5" t="s">
        <v>29</v>
      </c>
      <c r="C301" s="6">
        <v>150</v>
      </c>
      <c r="D301" s="6">
        <v>11.85</v>
      </c>
      <c r="E301" s="6">
        <v>1.5</v>
      </c>
      <c r="F301" s="6">
        <v>72.45</v>
      </c>
      <c r="G301" s="6">
        <v>350.7</v>
      </c>
      <c r="H301" s="6">
        <v>0.15</v>
      </c>
      <c r="I301" s="6"/>
      <c r="J301" s="6"/>
      <c r="K301" s="6">
        <v>1.95</v>
      </c>
      <c r="L301" s="6">
        <v>34.5</v>
      </c>
      <c r="M301" s="6">
        <v>130.5</v>
      </c>
      <c r="N301" s="6">
        <v>49.5</v>
      </c>
      <c r="O301" s="26">
        <v>1.65</v>
      </c>
      <c r="P301" s="39"/>
    </row>
    <row r="302" spans="1:16" ht="24" x14ac:dyDescent="0.25">
      <c r="A302" s="5" t="s">
        <v>169</v>
      </c>
      <c r="B302" s="5" t="s">
        <v>48</v>
      </c>
      <c r="C302" s="6">
        <v>130</v>
      </c>
      <c r="D302" s="6">
        <v>0.53</v>
      </c>
      <c r="E302" s="5"/>
      <c r="F302" s="6">
        <v>9.4700000000000006</v>
      </c>
      <c r="G302" s="6">
        <v>40</v>
      </c>
      <c r="H302" s="6"/>
      <c r="I302" s="6">
        <v>0.27</v>
      </c>
      <c r="J302" s="6"/>
      <c r="K302" s="6"/>
      <c r="L302" s="6">
        <v>13.6</v>
      </c>
      <c r="M302" s="6">
        <v>22.13</v>
      </c>
      <c r="N302" s="6">
        <v>11.73</v>
      </c>
      <c r="O302" s="26">
        <v>2.13</v>
      </c>
      <c r="P302" s="39"/>
    </row>
    <row r="303" spans="1:16" x14ac:dyDescent="0.25">
      <c r="A303" s="5" t="s">
        <v>28</v>
      </c>
      <c r="B303" s="5" t="s">
        <v>268</v>
      </c>
      <c r="C303" s="6">
        <v>30</v>
      </c>
      <c r="D303" s="6">
        <v>2.5</v>
      </c>
      <c r="E303" s="6">
        <v>1</v>
      </c>
      <c r="F303" s="6">
        <v>12.75</v>
      </c>
      <c r="G303" s="6">
        <v>77.7</v>
      </c>
      <c r="H303" s="6">
        <v>0.1</v>
      </c>
      <c r="I303" s="6">
        <v>0.12</v>
      </c>
      <c r="J303" s="6">
        <v>2E-3</v>
      </c>
      <c r="K303" s="6" t="s">
        <v>270</v>
      </c>
      <c r="L303" s="6">
        <v>37.5</v>
      </c>
      <c r="M303" s="6">
        <v>12</v>
      </c>
      <c r="N303" s="6">
        <v>0.8</v>
      </c>
      <c r="O303" s="26"/>
      <c r="P303" s="39"/>
    </row>
    <row r="304" spans="1:16" s="62" customFormat="1" ht="24" x14ac:dyDescent="0.25">
      <c r="A304" s="55" t="s">
        <v>64</v>
      </c>
      <c r="B304" s="56" t="s">
        <v>32</v>
      </c>
      <c r="C304" s="67">
        <v>200</v>
      </c>
      <c r="D304" s="57">
        <f>SUM(D297:D303)</f>
        <v>38.78</v>
      </c>
      <c r="E304" s="57">
        <f t="shared" ref="E304:O304" si="21">SUM(E297:E303)</f>
        <v>30.02</v>
      </c>
      <c r="F304" s="57">
        <f t="shared" si="21"/>
        <v>139.42000000000002</v>
      </c>
      <c r="G304" s="57">
        <f t="shared" si="21"/>
        <v>1047.2</v>
      </c>
      <c r="H304" s="57">
        <f t="shared" si="21"/>
        <v>1.94</v>
      </c>
      <c r="I304" s="57">
        <f t="shared" si="21"/>
        <v>29.03</v>
      </c>
      <c r="J304" s="57">
        <f t="shared" si="21"/>
        <v>5851.2020000000002</v>
      </c>
      <c r="K304" s="57">
        <f t="shared" si="21"/>
        <v>6.03</v>
      </c>
      <c r="L304" s="57">
        <f t="shared" si="21"/>
        <v>456.49</v>
      </c>
      <c r="M304" s="57">
        <f t="shared" si="21"/>
        <v>446.02</v>
      </c>
      <c r="N304" s="57">
        <f t="shared" si="21"/>
        <v>157.93</v>
      </c>
      <c r="O304" s="66">
        <f t="shared" si="21"/>
        <v>12.120000000000001</v>
      </c>
      <c r="P304" s="61">
        <v>77.540000000000006</v>
      </c>
    </row>
    <row r="305" spans="1:16" hidden="1" x14ac:dyDescent="0.25">
      <c r="A305" s="5"/>
      <c r="B305" s="8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hidden="1" x14ac:dyDescent="0.25">
      <c r="A306" s="5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hidden="1" x14ac:dyDescent="0.25">
      <c r="A307" s="5"/>
      <c r="B307" s="5"/>
      <c r="C307" s="6"/>
      <c r="D307" s="6"/>
      <c r="E307" s="6"/>
      <c r="F307" s="6"/>
      <c r="G307" s="6"/>
      <c r="H307" s="6"/>
      <c r="I307" s="18"/>
      <c r="J307" s="6"/>
      <c r="K307" s="6"/>
      <c r="L307" s="18"/>
      <c r="M307" s="6"/>
      <c r="N307" s="6"/>
      <c r="O307" s="26"/>
      <c r="P307" s="39"/>
    </row>
    <row r="308" spans="1:16" hidden="1" x14ac:dyDescent="0.25">
      <c r="A308" s="5"/>
      <c r="B308" s="7"/>
      <c r="C308" s="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8"/>
      <c r="P308" s="39"/>
    </row>
    <row r="309" spans="1:16" hidden="1" x14ac:dyDescent="0.25">
      <c r="A309" s="5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6"/>
      <c r="P309" s="39"/>
    </row>
    <row r="310" spans="1:16" hidden="1" x14ac:dyDescent="0.25">
      <c r="A310" s="10"/>
      <c r="B310" s="10"/>
      <c r="C310" s="11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6"/>
      <c r="P310" s="39"/>
    </row>
    <row r="311" spans="1:16" hidden="1" x14ac:dyDescent="0.25">
      <c r="A311" s="5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6"/>
      <c r="P311" s="39"/>
    </row>
    <row r="312" spans="1:16" hidden="1" x14ac:dyDescent="0.25">
      <c r="A312" s="5"/>
      <c r="B312" s="5"/>
      <c r="C312" s="6"/>
      <c r="D312" s="6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26"/>
      <c r="P312" s="39"/>
    </row>
    <row r="313" spans="1:16" hidden="1" x14ac:dyDescent="0.25">
      <c r="A313" s="5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6"/>
      <c r="P313" s="39"/>
    </row>
    <row r="314" spans="1:16" hidden="1" x14ac:dyDescent="0.25">
      <c r="A314" s="5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6"/>
      <c r="P314" s="39"/>
    </row>
    <row r="315" spans="1:16" hidden="1" x14ac:dyDescent="0.25">
      <c r="A315" s="5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6"/>
      <c r="P315" s="39"/>
    </row>
    <row r="316" spans="1:16" hidden="1" x14ac:dyDescent="0.25">
      <c r="A316" s="5"/>
      <c r="B316" s="5"/>
      <c r="C316" s="6"/>
      <c r="D316" s="6"/>
      <c r="E316" s="6"/>
      <c r="F316" s="6"/>
      <c r="G316" s="18"/>
      <c r="H316" s="6"/>
      <c r="I316" s="6"/>
      <c r="J316" s="6"/>
      <c r="K316" s="6"/>
      <c r="L316" s="6"/>
      <c r="M316" s="6"/>
      <c r="N316" s="6"/>
      <c r="O316" s="26"/>
      <c r="P316" s="39"/>
    </row>
    <row r="317" spans="1:16" hidden="1" x14ac:dyDescent="0.25">
      <c r="A317" s="5"/>
      <c r="B317" s="7"/>
      <c r="C317" s="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8"/>
      <c r="P317" s="39"/>
    </row>
    <row r="318" spans="1:16" hidden="1" x14ac:dyDescent="0.25">
      <c r="A318" s="5"/>
      <c r="B318" s="7" t="s">
        <v>262</v>
      </c>
      <c r="C318" s="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26"/>
      <c r="P318" s="39"/>
    </row>
    <row r="319" spans="1:16" hidden="1" x14ac:dyDescent="0.25">
      <c r="A319" s="5"/>
      <c r="B319" s="5" t="s">
        <v>290</v>
      </c>
      <c r="C319" s="6">
        <v>165</v>
      </c>
      <c r="D319" s="6">
        <v>7.23</v>
      </c>
      <c r="E319" s="6">
        <v>12.93</v>
      </c>
      <c r="F319" s="6">
        <v>33.590000000000003</v>
      </c>
      <c r="G319" s="6">
        <v>276.22000000000003</v>
      </c>
      <c r="H319" s="6">
        <v>0.27</v>
      </c>
      <c r="I319" s="6">
        <v>0.56999999999999995</v>
      </c>
      <c r="J319" s="6">
        <v>29.25</v>
      </c>
      <c r="K319" s="6">
        <v>0.23</v>
      </c>
      <c r="L319" s="6">
        <v>226.21</v>
      </c>
      <c r="M319" s="6">
        <v>134.07</v>
      </c>
      <c r="N319" s="6">
        <v>62.72</v>
      </c>
      <c r="O319" s="26">
        <v>1.75</v>
      </c>
      <c r="P319" s="39"/>
    </row>
    <row r="320" spans="1:16" ht="24" hidden="1" x14ac:dyDescent="0.25">
      <c r="A320" s="5" t="s">
        <v>123</v>
      </c>
      <c r="B320" s="5" t="s">
        <v>29</v>
      </c>
      <c r="C320" s="6">
        <v>250</v>
      </c>
      <c r="D320" s="6">
        <v>7.9</v>
      </c>
      <c r="E320" s="6">
        <v>1</v>
      </c>
      <c r="F320" s="6">
        <v>48.3</v>
      </c>
      <c r="G320" s="6">
        <v>233.8</v>
      </c>
      <c r="H320" s="6">
        <v>0.1</v>
      </c>
      <c r="I320" s="6"/>
      <c r="J320" s="6"/>
      <c r="K320" s="6">
        <v>1.3</v>
      </c>
      <c r="L320" s="6">
        <v>23</v>
      </c>
      <c r="M320" s="6">
        <v>87</v>
      </c>
      <c r="N320" s="6">
        <v>33</v>
      </c>
      <c r="O320" s="26">
        <v>1.1000000000000001</v>
      </c>
      <c r="P320" s="39"/>
    </row>
    <row r="321" spans="1:16" hidden="1" x14ac:dyDescent="0.25">
      <c r="A321" s="5" t="s">
        <v>28</v>
      </c>
      <c r="B321" s="5"/>
      <c r="C321" s="6"/>
      <c r="D321" s="6"/>
      <c r="E321" s="6"/>
      <c r="F321" s="6"/>
      <c r="G321" s="6"/>
      <c r="H321" s="6"/>
      <c r="I321" s="6"/>
      <c r="J321" s="18"/>
      <c r="K321" s="6"/>
      <c r="L321" s="6"/>
      <c r="M321" s="6"/>
      <c r="N321" s="6"/>
      <c r="O321" s="26">
        <v>0.16</v>
      </c>
      <c r="P321" s="39"/>
    </row>
    <row r="322" spans="1:16" hidden="1" x14ac:dyDescent="0.25">
      <c r="A322" s="5" t="s">
        <v>28</v>
      </c>
      <c r="B322" s="5" t="s">
        <v>291</v>
      </c>
      <c r="C322" s="6">
        <v>50</v>
      </c>
      <c r="D322" s="6">
        <v>3.42</v>
      </c>
      <c r="E322" s="6">
        <v>3.25</v>
      </c>
      <c r="F322" s="6">
        <v>18.66</v>
      </c>
      <c r="G322" s="6">
        <v>119.17</v>
      </c>
      <c r="H322" s="6">
        <v>0.03</v>
      </c>
      <c r="I322" s="6">
        <v>0.01</v>
      </c>
      <c r="J322" s="6">
        <v>11.9</v>
      </c>
      <c r="K322" s="6">
        <v>0.53</v>
      </c>
      <c r="L322" s="6">
        <v>15.18</v>
      </c>
      <c r="M322" s="6">
        <v>30.89</v>
      </c>
      <c r="N322" s="6">
        <v>4.88</v>
      </c>
      <c r="O322" s="26">
        <v>0.36</v>
      </c>
      <c r="P322" s="39"/>
    </row>
    <row r="323" spans="1:16" ht="24" hidden="1" x14ac:dyDescent="0.25">
      <c r="A323" s="5" t="s">
        <v>216</v>
      </c>
      <c r="B323" s="5" t="s">
        <v>48</v>
      </c>
      <c r="C323" s="6">
        <v>50</v>
      </c>
      <c r="D323" s="6">
        <v>0.53</v>
      </c>
      <c r="E323" s="5"/>
      <c r="F323" s="6">
        <v>9.4700000000000006</v>
      </c>
      <c r="G323" s="6">
        <v>40</v>
      </c>
      <c r="H323" s="6"/>
      <c r="I323" s="6">
        <v>0.27</v>
      </c>
      <c r="J323" s="6"/>
      <c r="K323" s="6"/>
      <c r="L323" s="6">
        <v>13.6</v>
      </c>
      <c r="M323" s="6">
        <v>22.13</v>
      </c>
      <c r="N323" s="6">
        <v>11.73</v>
      </c>
      <c r="O323" s="26">
        <v>2.13</v>
      </c>
      <c r="P323" s="39"/>
    </row>
    <row r="324" spans="1:16" hidden="1" x14ac:dyDescent="0.25">
      <c r="A324" s="5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26"/>
      <c r="P324" s="39"/>
    </row>
    <row r="325" spans="1:16" ht="24" hidden="1" x14ac:dyDescent="0.25">
      <c r="A325" s="5" t="s">
        <v>78</v>
      </c>
      <c r="B325" s="7" t="s">
        <v>32</v>
      </c>
      <c r="C325" s="5" t="s">
        <v>228</v>
      </c>
      <c r="D325" s="8">
        <f>SUM(D319:D324)</f>
        <v>19.080000000000002</v>
      </c>
      <c r="E325" s="8">
        <f t="shared" ref="E325:O325" si="22">SUM(E319:E324)</f>
        <v>17.18</v>
      </c>
      <c r="F325" s="8">
        <f t="shared" si="22"/>
        <v>110.02</v>
      </c>
      <c r="G325" s="8">
        <f t="shared" si="22"/>
        <v>669.19</v>
      </c>
      <c r="H325" s="8">
        <f t="shared" si="22"/>
        <v>0.4</v>
      </c>
      <c r="I325" s="8">
        <f t="shared" si="22"/>
        <v>0.85</v>
      </c>
      <c r="J325" s="8">
        <f t="shared" si="22"/>
        <v>41.15</v>
      </c>
      <c r="K325" s="8">
        <f t="shared" si="22"/>
        <v>2.06</v>
      </c>
      <c r="L325" s="8">
        <f t="shared" si="22"/>
        <v>277.99</v>
      </c>
      <c r="M325" s="8">
        <f t="shared" si="22"/>
        <v>274.08999999999997</v>
      </c>
      <c r="N325" s="8">
        <f t="shared" si="22"/>
        <v>112.33</v>
      </c>
      <c r="O325" s="28">
        <f t="shared" si="22"/>
        <v>5.5</v>
      </c>
      <c r="P325" s="39">
        <v>42.56</v>
      </c>
    </row>
    <row r="326" spans="1:16" hidden="1" x14ac:dyDescent="0.25">
      <c r="A326" s="5"/>
      <c r="B326" s="8" t="s">
        <v>33</v>
      </c>
      <c r="C326" s="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26"/>
      <c r="P326" s="39"/>
    </row>
    <row r="327" spans="1:16" hidden="1" x14ac:dyDescent="0.25">
      <c r="A327" s="5"/>
      <c r="B327" s="5" t="s">
        <v>293</v>
      </c>
      <c r="C327" s="6"/>
      <c r="D327" s="6">
        <v>3.7</v>
      </c>
      <c r="E327" s="6">
        <v>9.1</v>
      </c>
      <c r="F327" s="6">
        <v>4.4000000000000004</v>
      </c>
      <c r="G327" s="6">
        <v>104</v>
      </c>
      <c r="H327" s="6">
        <v>0.06</v>
      </c>
      <c r="I327" s="6">
        <v>9.83</v>
      </c>
      <c r="J327" s="6">
        <v>25</v>
      </c>
      <c r="K327" s="6">
        <v>3.88</v>
      </c>
      <c r="L327" s="6">
        <v>37.270000000000003</v>
      </c>
      <c r="M327" s="6">
        <v>65.98</v>
      </c>
      <c r="N327" s="6">
        <v>15.27</v>
      </c>
      <c r="O327" s="26"/>
      <c r="P327" s="39"/>
    </row>
    <row r="328" spans="1:16" ht="27" hidden="1" x14ac:dyDescent="0.25">
      <c r="A328" s="5" t="s">
        <v>218</v>
      </c>
      <c r="B328" s="5" t="s">
        <v>292</v>
      </c>
      <c r="C328" s="6">
        <v>250</v>
      </c>
      <c r="D328" s="6">
        <v>2.84</v>
      </c>
      <c r="E328" s="6">
        <v>4.09</v>
      </c>
      <c r="F328" s="6">
        <v>11.33</v>
      </c>
      <c r="G328" s="6">
        <v>102.2</v>
      </c>
      <c r="H328" s="6">
        <v>7.0000000000000007E-2</v>
      </c>
      <c r="I328" s="6">
        <v>5.36</v>
      </c>
      <c r="J328" s="6"/>
      <c r="K328" s="6"/>
      <c r="L328" s="6">
        <v>43.3</v>
      </c>
      <c r="M328" s="6">
        <v>79.599999999999994</v>
      </c>
      <c r="N328" s="6">
        <v>27.56</v>
      </c>
      <c r="O328" s="26">
        <v>1.38</v>
      </c>
      <c r="P328" s="39"/>
    </row>
    <row r="329" spans="1:16" ht="24" hidden="1" x14ac:dyDescent="0.25">
      <c r="A329" s="5" t="s">
        <v>220</v>
      </c>
      <c r="B329" s="5" t="s">
        <v>37</v>
      </c>
      <c r="C329" s="6">
        <v>200</v>
      </c>
      <c r="D329" s="6">
        <v>6.8</v>
      </c>
      <c r="E329" s="6">
        <v>10</v>
      </c>
      <c r="F329" s="6">
        <v>38</v>
      </c>
      <c r="G329" s="6">
        <v>269.2</v>
      </c>
      <c r="H329" s="6">
        <v>0.08</v>
      </c>
      <c r="I329" s="6"/>
      <c r="J329" s="6"/>
      <c r="K329" s="6">
        <v>2.6</v>
      </c>
      <c r="L329" s="6">
        <v>16</v>
      </c>
      <c r="M329" s="6">
        <v>46</v>
      </c>
      <c r="N329" s="6">
        <v>10</v>
      </c>
      <c r="O329" s="26">
        <v>1.1399999999999999</v>
      </c>
      <c r="P329" s="39"/>
    </row>
    <row r="330" spans="1:16" ht="24" hidden="1" x14ac:dyDescent="0.25">
      <c r="A330" s="5" t="s">
        <v>222</v>
      </c>
      <c r="B330" s="5" t="s">
        <v>294</v>
      </c>
      <c r="C330" s="6">
        <v>100</v>
      </c>
      <c r="D330" s="6">
        <v>13.26</v>
      </c>
      <c r="E330" s="6">
        <v>11.23</v>
      </c>
      <c r="F330" s="6">
        <v>3.52</v>
      </c>
      <c r="G330" s="6">
        <v>185</v>
      </c>
      <c r="H330" s="6">
        <v>0.02</v>
      </c>
      <c r="I330" s="6">
        <v>8.4499999999999993</v>
      </c>
      <c r="J330" s="6">
        <v>5782</v>
      </c>
      <c r="K330" s="6"/>
      <c r="L330" s="6">
        <v>239.32</v>
      </c>
      <c r="M330" s="6">
        <v>33.21</v>
      </c>
      <c r="N330" s="6">
        <v>17.47</v>
      </c>
      <c r="O330" s="26">
        <v>5</v>
      </c>
      <c r="P330" s="39"/>
    </row>
    <row r="331" spans="1:16" ht="24" hidden="1" x14ac:dyDescent="0.25">
      <c r="A331" s="5" t="s">
        <v>224</v>
      </c>
      <c r="B331" s="5" t="s">
        <v>29</v>
      </c>
      <c r="C331" s="6">
        <v>100</v>
      </c>
      <c r="D331" s="6">
        <v>11.85</v>
      </c>
      <c r="E331" s="6">
        <v>1.5</v>
      </c>
      <c r="F331" s="6">
        <v>72.45</v>
      </c>
      <c r="G331" s="6">
        <v>350.7</v>
      </c>
      <c r="H331" s="6">
        <v>0.15</v>
      </c>
      <c r="I331" s="6"/>
      <c r="J331" s="6"/>
      <c r="K331" s="6">
        <v>1.95</v>
      </c>
      <c r="L331" s="6">
        <v>34.5</v>
      </c>
      <c r="M331" s="6">
        <v>130.5</v>
      </c>
      <c r="N331" s="6">
        <v>49.5</v>
      </c>
      <c r="O331" s="26">
        <v>1.65</v>
      </c>
      <c r="P331" s="39"/>
    </row>
    <row r="332" spans="1:16" hidden="1" x14ac:dyDescent="0.25">
      <c r="A332" s="5" t="s">
        <v>28</v>
      </c>
      <c r="B332" s="5" t="s">
        <v>48</v>
      </c>
      <c r="C332" s="6">
        <v>150</v>
      </c>
      <c r="D332" s="6">
        <v>0.53</v>
      </c>
      <c r="E332" s="5"/>
      <c r="F332" s="6">
        <v>9.4700000000000006</v>
      </c>
      <c r="G332" s="6">
        <v>40</v>
      </c>
      <c r="H332" s="6"/>
      <c r="I332" s="6">
        <v>0.27</v>
      </c>
      <c r="J332" s="6"/>
      <c r="K332" s="6"/>
      <c r="L332" s="6">
        <v>13.6</v>
      </c>
      <c r="M332" s="6">
        <v>22.13</v>
      </c>
      <c r="N332" s="6">
        <v>11.73</v>
      </c>
      <c r="O332" s="26">
        <v>2.13</v>
      </c>
      <c r="P332" s="39"/>
    </row>
    <row r="333" spans="1:16" ht="24" hidden="1" x14ac:dyDescent="0.25">
      <c r="A333" s="5" t="s">
        <v>64</v>
      </c>
      <c r="B333" s="7" t="s">
        <v>32</v>
      </c>
      <c r="C333" s="6">
        <v>200</v>
      </c>
      <c r="D333" s="8">
        <f>SUM(D327:D332)</f>
        <v>38.980000000000004</v>
      </c>
      <c r="E333" s="8">
        <f t="shared" ref="E333:O333" si="23">SUM(E327:E332)</f>
        <v>35.92</v>
      </c>
      <c r="F333" s="8">
        <f t="shared" si="23"/>
        <v>139.17000000000002</v>
      </c>
      <c r="G333" s="8">
        <f t="shared" si="23"/>
        <v>1051.0999999999999</v>
      </c>
      <c r="H333" s="8">
        <f t="shared" si="23"/>
        <v>0.38</v>
      </c>
      <c r="I333" s="8">
        <f t="shared" si="23"/>
        <v>23.91</v>
      </c>
      <c r="J333" s="8">
        <f t="shared" si="23"/>
        <v>5807</v>
      </c>
      <c r="K333" s="8">
        <f t="shared" si="23"/>
        <v>8.43</v>
      </c>
      <c r="L333" s="8">
        <f t="shared" si="23"/>
        <v>383.99</v>
      </c>
      <c r="M333" s="8">
        <f t="shared" si="23"/>
        <v>377.41999999999996</v>
      </c>
      <c r="N333" s="8">
        <f t="shared" si="23"/>
        <v>131.53</v>
      </c>
      <c r="O333" s="28">
        <f t="shared" si="23"/>
        <v>11.3</v>
      </c>
      <c r="P333" s="39">
        <v>77.540000000000006</v>
      </c>
    </row>
    <row r="334" spans="1:16" hidden="1" x14ac:dyDescent="0.25">
      <c r="A334" s="5"/>
      <c r="B334" s="8"/>
      <c r="C334" s="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26"/>
      <c r="P334" s="39"/>
    </row>
    <row r="335" spans="1:16" hidden="1" x14ac:dyDescent="0.25">
      <c r="A335" s="5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6"/>
      <c r="P335" s="39"/>
    </row>
    <row r="336" spans="1:16" hidden="1" x14ac:dyDescent="0.25">
      <c r="A336" s="5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26"/>
      <c r="P336" s="39"/>
    </row>
    <row r="337" spans="1:16" hidden="1" x14ac:dyDescent="0.25">
      <c r="A337" s="5"/>
      <c r="B337" s="7"/>
      <c r="C337" s="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28"/>
      <c r="P337" s="39"/>
    </row>
    <row r="338" spans="1:16" hidden="1" x14ac:dyDescent="0.25">
      <c r="A338" s="5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26"/>
      <c r="P338" s="39"/>
    </row>
    <row r="339" spans="1:16" hidden="1" x14ac:dyDescent="0.25">
      <c r="A339" s="5"/>
      <c r="B339" s="5"/>
      <c r="C339" s="6"/>
      <c r="D339" s="5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26"/>
      <c r="P339" s="39"/>
    </row>
    <row r="340" spans="1:16" hidden="1" x14ac:dyDescent="0.25">
      <c r="A340" s="5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26"/>
      <c r="P340" s="39"/>
    </row>
    <row r="341" spans="1:16" hidden="1" x14ac:dyDescent="0.25">
      <c r="A341" s="5"/>
      <c r="B341" s="5"/>
      <c r="C341" s="6"/>
      <c r="D341" s="6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26"/>
      <c r="P341" s="39"/>
    </row>
    <row r="342" spans="1:16" hidden="1" x14ac:dyDescent="0.25">
      <c r="A342" s="5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26"/>
      <c r="P342" s="39"/>
    </row>
    <row r="343" spans="1:16" hidden="1" x14ac:dyDescent="0.25">
      <c r="A343" s="5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26"/>
      <c r="P343" s="39"/>
    </row>
    <row r="344" spans="1:16" hidden="1" x14ac:dyDescent="0.25">
      <c r="A344" s="5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26"/>
      <c r="P344" s="39"/>
    </row>
    <row r="345" spans="1:16" hidden="1" x14ac:dyDescent="0.25">
      <c r="A345" s="5"/>
      <c r="B345" s="5"/>
      <c r="C345" s="6"/>
      <c r="D345" s="6"/>
      <c r="E345" s="6"/>
      <c r="F345" s="6"/>
      <c r="G345" s="18"/>
      <c r="H345" s="6"/>
      <c r="I345" s="6"/>
      <c r="J345" s="6"/>
      <c r="K345" s="6"/>
      <c r="L345" s="6"/>
      <c r="M345" s="6"/>
      <c r="N345" s="6"/>
      <c r="O345" s="26"/>
      <c r="P345" s="39"/>
    </row>
    <row r="346" spans="1:16" hidden="1" x14ac:dyDescent="0.25">
      <c r="A346" s="5"/>
      <c r="B346" s="7"/>
      <c r="C346" s="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28"/>
      <c r="P346" s="39"/>
    </row>
    <row r="347" spans="1:16" hidden="1" x14ac:dyDescent="0.25">
      <c r="A347" s="5"/>
      <c r="B347" s="21"/>
      <c r="C347" s="8"/>
      <c r="D347" s="22"/>
      <c r="E347" s="22"/>
      <c r="F347" s="22"/>
      <c r="G347" s="45"/>
      <c r="H347" s="22"/>
      <c r="I347" s="22"/>
      <c r="J347" s="22"/>
      <c r="K347" s="22"/>
      <c r="L347" s="22"/>
      <c r="M347" s="22"/>
      <c r="N347" s="22"/>
      <c r="O347" s="30"/>
      <c r="P347" s="39"/>
    </row>
    <row r="348" spans="1:16" hidden="1" x14ac:dyDescent="0.25">
      <c r="A348" s="50"/>
      <c r="B348" s="7" t="s">
        <v>263</v>
      </c>
      <c r="C348" s="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6"/>
      <c r="P348" s="39"/>
    </row>
    <row r="349" spans="1:16" ht="24" hidden="1" x14ac:dyDescent="0.25">
      <c r="A349" s="5"/>
      <c r="B349" s="5" t="s">
        <v>295</v>
      </c>
      <c r="C349" s="6"/>
      <c r="D349" s="6">
        <v>7.23</v>
      </c>
      <c r="E349" s="6">
        <v>12.93</v>
      </c>
      <c r="F349" s="6">
        <v>33.590000000000003</v>
      </c>
      <c r="G349" s="6">
        <v>276.22000000000003</v>
      </c>
      <c r="H349" s="6">
        <v>0.27</v>
      </c>
      <c r="I349" s="6">
        <v>0.56999999999999995</v>
      </c>
      <c r="J349" s="6">
        <v>29.25</v>
      </c>
      <c r="K349" s="6">
        <v>0.23</v>
      </c>
      <c r="L349" s="6">
        <v>226.21</v>
      </c>
      <c r="M349" s="6">
        <v>134.07</v>
      </c>
      <c r="N349" s="6">
        <v>62.72</v>
      </c>
      <c r="O349" s="26">
        <v>1.75</v>
      </c>
      <c r="P349" s="39"/>
    </row>
    <row r="350" spans="1:16" ht="24" hidden="1" x14ac:dyDescent="0.25">
      <c r="A350" s="5" t="s">
        <v>123</v>
      </c>
      <c r="B350" s="5" t="s">
        <v>29</v>
      </c>
      <c r="C350" s="6">
        <v>250</v>
      </c>
      <c r="D350" s="6">
        <v>7.9</v>
      </c>
      <c r="E350" s="6">
        <v>1</v>
      </c>
      <c r="F350" s="6">
        <v>48.3</v>
      </c>
      <c r="G350" s="6">
        <v>233.8</v>
      </c>
      <c r="H350" s="6">
        <v>0.1</v>
      </c>
      <c r="I350" s="6"/>
      <c r="J350" s="6"/>
      <c r="K350" s="6">
        <v>1.3</v>
      </c>
      <c r="L350" s="6">
        <v>23</v>
      </c>
      <c r="M350" s="6">
        <v>87</v>
      </c>
      <c r="N350" s="6">
        <v>33</v>
      </c>
      <c r="O350" s="26">
        <v>1.1000000000000001</v>
      </c>
      <c r="P350" s="39"/>
    </row>
    <row r="351" spans="1:16" ht="24" hidden="1" x14ac:dyDescent="0.25">
      <c r="A351" s="5" t="s">
        <v>76</v>
      </c>
      <c r="B351" s="5" t="s">
        <v>77</v>
      </c>
      <c r="C351" s="6">
        <v>10</v>
      </c>
      <c r="D351" s="6">
        <v>0.08</v>
      </c>
      <c r="E351" s="6">
        <v>7.25</v>
      </c>
      <c r="F351" s="6">
        <v>0.13</v>
      </c>
      <c r="G351" s="6">
        <v>66</v>
      </c>
      <c r="H351" s="6"/>
      <c r="I351" s="6"/>
      <c r="J351" s="6">
        <v>40</v>
      </c>
      <c r="K351" s="6"/>
      <c r="L351" s="6">
        <v>2.4</v>
      </c>
      <c r="M351" s="6">
        <v>3</v>
      </c>
      <c r="N351" s="6"/>
      <c r="O351" s="26">
        <v>0.02</v>
      </c>
      <c r="P351" s="23"/>
    </row>
    <row r="352" spans="1:16" ht="24" hidden="1" x14ac:dyDescent="0.25">
      <c r="A352" s="5" t="s">
        <v>52</v>
      </c>
      <c r="B352" s="5" t="s">
        <v>296</v>
      </c>
      <c r="C352" s="6">
        <v>20</v>
      </c>
      <c r="D352" s="6">
        <v>4.17</v>
      </c>
      <c r="E352" s="6">
        <v>1.6</v>
      </c>
      <c r="F352" s="6">
        <v>22.4</v>
      </c>
      <c r="G352" s="6">
        <v>120.83</v>
      </c>
      <c r="H352" s="6">
        <v>7.0000000000000007E-2</v>
      </c>
      <c r="I352" s="6"/>
      <c r="J352" s="6"/>
      <c r="K352" s="6"/>
      <c r="L352" s="6">
        <v>11.25</v>
      </c>
      <c r="M352" s="6">
        <v>38.409999999999997</v>
      </c>
      <c r="N352" s="6">
        <v>16.16</v>
      </c>
      <c r="O352" s="26">
        <v>0.73</v>
      </c>
      <c r="P352" s="39"/>
    </row>
    <row r="353" spans="1:16" hidden="1" x14ac:dyDescent="0.25">
      <c r="A353" s="5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26"/>
      <c r="P353" s="39"/>
    </row>
    <row r="354" spans="1:16" ht="24" hidden="1" x14ac:dyDescent="0.25">
      <c r="A354" s="5" t="s">
        <v>216</v>
      </c>
      <c r="B354" s="5" t="s">
        <v>48</v>
      </c>
      <c r="C354" s="6">
        <v>50</v>
      </c>
      <c r="D354" s="6">
        <v>0.53</v>
      </c>
      <c r="E354" s="5"/>
      <c r="F354" s="6">
        <v>9.4700000000000006</v>
      </c>
      <c r="G354" s="6">
        <v>40</v>
      </c>
      <c r="H354" s="6"/>
      <c r="I354" s="6">
        <v>0.27</v>
      </c>
      <c r="J354" s="6"/>
      <c r="K354" s="6"/>
      <c r="L354" s="6">
        <v>13.6</v>
      </c>
      <c r="M354" s="6">
        <v>22.13</v>
      </c>
      <c r="N354" s="6">
        <v>11.73</v>
      </c>
      <c r="O354" s="26">
        <v>2.13</v>
      </c>
      <c r="P354" s="39"/>
    </row>
    <row r="355" spans="1:16" ht="24" hidden="1" x14ac:dyDescent="0.25">
      <c r="A355" s="5" t="s">
        <v>78</v>
      </c>
      <c r="B355" s="7" t="s">
        <v>32</v>
      </c>
      <c r="C355" s="5" t="s">
        <v>228</v>
      </c>
      <c r="D355" s="8">
        <f t="shared" ref="D355:O355" si="24">SUM(D349:D354)</f>
        <v>19.910000000000004</v>
      </c>
      <c r="E355" s="8">
        <f t="shared" si="24"/>
        <v>22.78</v>
      </c>
      <c r="F355" s="8">
        <f t="shared" si="24"/>
        <v>113.88999999999999</v>
      </c>
      <c r="G355" s="8">
        <f t="shared" si="24"/>
        <v>736.85</v>
      </c>
      <c r="H355" s="8">
        <f t="shared" si="24"/>
        <v>0.44</v>
      </c>
      <c r="I355" s="8">
        <f t="shared" si="24"/>
        <v>0.84</v>
      </c>
      <c r="J355" s="8">
        <f t="shared" si="24"/>
        <v>69.25</v>
      </c>
      <c r="K355" s="8">
        <f t="shared" si="24"/>
        <v>1.53</v>
      </c>
      <c r="L355" s="8">
        <f t="shared" si="24"/>
        <v>276.46000000000004</v>
      </c>
      <c r="M355" s="8">
        <f t="shared" si="24"/>
        <v>284.61</v>
      </c>
      <c r="N355" s="8">
        <f t="shared" si="24"/>
        <v>123.61</v>
      </c>
      <c r="O355" s="28">
        <f t="shared" si="24"/>
        <v>5.73</v>
      </c>
      <c r="P355" s="39">
        <v>42.56</v>
      </c>
    </row>
    <row r="356" spans="1:16" hidden="1" x14ac:dyDescent="0.25">
      <c r="A356" s="5"/>
      <c r="B356" s="8" t="s">
        <v>33</v>
      </c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6"/>
      <c r="P356" s="39"/>
    </row>
    <row r="357" spans="1:16" hidden="1" x14ac:dyDescent="0.25">
      <c r="A357" s="5"/>
      <c r="B357" s="5" t="s">
        <v>297</v>
      </c>
      <c r="C357" s="6">
        <v>100</v>
      </c>
      <c r="D357" s="6">
        <v>3.7</v>
      </c>
      <c r="E357" s="6">
        <v>9.1</v>
      </c>
      <c r="F357" s="6">
        <v>4.4000000000000004</v>
      </c>
      <c r="G357" s="6">
        <v>104</v>
      </c>
      <c r="H357" s="6">
        <v>0.06</v>
      </c>
      <c r="I357" s="6">
        <v>9.83</v>
      </c>
      <c r="J357" s="6">
        <v>25</v>
      </c>
      <c r="K357" s="6">
        <v>3.88</v>
      </c>
      <c r="L357" s="6">
        <v>37.270000000000003</v>
      </c>
      <c r="M357" s="6">
        <v>65.98</v>
      </c>
      <c r="N357" s="6">
        <v>15.27</v>
      </c>
      <c r="O357" s="26">
        <v>0.82</v>
      </c>
      <c r="P357" s="39"/>
    </row>
    <row r="358" spans="1:16" ht="27" hidden="1" x14ac:dyDescent="0.25">
      <c r="A358" s="5" t="s">
        <v>218</v>
      </c>
      <c r="B358" s="5" t="s">
        <v>298</v>
      </c>
      <c r="C358" s="6">
        <v>200</v>
      </c>
      <c r="D358" s="6">
        <v>2.84</v>
      </c>
      <c r="E358" s="6">
        <v>4.09</v>
      </c>
      <c r="F358" s="6">
        <v>11.33</v>
      </c>
      <c r="G358" s="6">
        <v>102.2</v>
      </c>
      <c r="H358" s="6">
        <v>7.0000000000000007E-2</v>
      </c>
      <c r="I358" s="6">
        <v>5.36</v>
      </c>
      <c r="J358" s="6"/>
      <c r="K358" s="6"/>
      <c r="L358" s="6">
        <v>43.3</v>
      </c>
      <c r="M358" s="6">
        <v>79.599999999999994</v>
      </c>
      <c r="N358" s="6">
        <v>27.56</v>
      </c>
      <c r="O358" s="26">
        <v>1.38</v>
      </c>
      <c r="P358" s="39"/>
    </row>
    <row r="359" spans="1:16" ht="24" hidden="1" x14ac:dyDescent="0.25">
      <c r="A359" s="5" t="s">
        <v>43</v>
      </c>
      <c r="B359" s="6">
        <v>200</v>
      </c>
      <c r="C359" s="6">
        <v>4.0999999999999996</v>
      </c>
      <c r="D359" s="6">
        <v>3.1</v>
      </c>
      <c r="E359" s="6">
        <v>25.5</v>
      </c>
      <c r="F359" s="6">
        <v>146.30000000000001</v>
      </c>
      <c r="G359" s="6">
        <v>1.54</v>
      </c>
      <c r="H359" s="6">
        <v>5</v>
      </c>
      <c r="I359" s="6">
        <v>44.2</v>
      </c>
      <c r="J359" s="6">
        <v>0.2</v>
      </c>
      <c r="K359" s="6">
        <v>51</v>
      </c>
      <c r="L359" s="6">
        <v>102.6</v>
      </c>
      <c r="M359" s="6">
        <v>35.6</v>
      </c>
      <c r="N359" s="26">
        <v>1.1399999999999999</v>
      </c>
      <c r="O359" s="39"/>
      <c r="P359" s="39"/>
    </row>
    <row r="360" spans="1:16" ht="24" hidden="1" x14ac:dyDescent="0.25">
      <c r="A360" s="5" t="s">
        <v>57</v>
      </c>
      <c r="B360" s="5" t="s">
        <v>49</v>
      </c>
      <c r="C360" s="6">
        <v>125</v>
      </c>
      <c r="D360" s="6">
        <v>20.2</v>
      </c>
      <c r="E360" s="6">
        <v>18.7</v>
      </c>
      <c r="F360" s="6">
        <v>2.8</v>
      </c>
      <c r="G360" s="6">
        <v>260</v>
      </c>
      <c r="H360" s="6">
        <v>0.04</v>
      </c>
      <c r="I360" s="6">
        <v>0.33</v>
      </c>
      <c r="J360" s="6"/>
      <c r="K360" s="6">
        <v>0.56999999999999995</v>
      </c>
      <c r="L360" s="6">
        <v>10.61</v>
      </c>
      <c r="M360" s="6">
        <v>191.1</v>
      </c>
      <c r="N360" s="6">
        <v>24.79</v>
      </c>
      <c r="O360" s="26">
        <v>2.8</v>
      </c>
      <c r="P360" s="39"/>
    </row>
    <row r="361" spans="1:16" ht="24" hidden="1" x14ac:dyDescent="0.25">
      <c r="A361" s="5" t="s">
        <v>224</v>
      </c>
      <c r="B361" s="5" t="s">
        <v>29</v>
      </c>
      <c r="C361" s="6">
        <v>100</v>
      </c>
      <c r="D361" s="6">
        <v>11.85</v>
      </c>
      <c r="E361" s="6">
        <v>1.5</v>
      </c>
      <c r="F361" s="6">
        <v>72.45</v>
      </c>
      <c r="G361" s="6">
        <v>350.7</v>
      </c>
      <c r="H361" s="6">
        <v>0.15</v>
      </c>
      <c r="I361" s="6"/>
      <c r="J361" s="6"/>
      <c r="K361" s="6">
        <v>1.95</v>
      </c>
      <c r="L361" s="6">
        <v>34.5</v>
      </c>
      <c r="M361" s="6">
        <v>130.5</v>
      </c>
      <c r="N361" s="6">
        <v>49.5</v>
      </c>
      <c r="O361" s="26">
        <v>1.65</v>
      </c>
      <c r="P361" s="39"/>
    </row>
    <row r="362" spans="1:16" hidden="1" x14ac:dyDescent="0.25">
      <c r="A362" s="5" t="s">
        <v>28</v>
      </c>
      <c r="B362" s="5" t="s">
        <v>48</v>
      </c>
      <c r="C362" s="6">
        <v>150</v>
      </c>
      <c r="D362" s="6">
        <v>0.53</v>
      </c>
      <c r="E362" s="5"/>
      <c r="F362" s="6">
        <v>9.4700000000000006</v>
      </c>
      <c r="G362" s="6">
        <v>40</v>
      </c>
      <c r="H362" s="6"/>
      <c r="I362" s="6">
        <v>0.27</v>
      </c>
      <c r="J362" s="6"/>
      <c r="K362" s="6"/>
      <c r="L362" s="6">
        <v>13.6</v>
      </c>
      <c r="M362" s="6">
        <v>22.13</v>
      </c>
      <c r="N362" s="6">
        <v>11.73</v>
      </c>
      <c r="O362" s="26">
        <v>2.13</v>
      </c>
      <c r="P362" s="39"/>
    </row>
    <row r="363" spans="1:16" ht="24" hidden="1" x14ac:dyDescent="0.25">
      <c r="A363" s="5" t="s">
        <v>64</v>
      </c>
      <c r="B363" s="7" t="s">
        <v>32</v>
      </c>
      <c r="C363" s="6">
        <v>200</v>
      </c>
      <c r="D363" s="8">
        <f>SUM(D357:D362)</f>
        <v>42.22</v>
      </c>
      <c r="E363" s="8">
        <f t="shared" ref="E363:O363" si="25">SUM(E357:E362)</f>
        <v>58.89</v>
      </c>
      <c r="F363" s="8">
        <f t="shared" si="25"/>
        <v>246.75000000000003</v>
      </c>
      <c r="G363" s="8">
        <f t="shared" si="25"/>
        <v>858.44</v>
      </c>
      <c r="H363" s="8">
        <f t="shared" si="25"/>
        <v>5.32</v>
      </c>
      <c r="I363" s="8">
        <f t="shared" si="25"/>
        <v>59.99</v>
      </c>
      <c r="J363" s="8">
        <f t="shared" si="25"/>
        <v>25.2</v>
      </c>
      <c r="K363" s="8">
        <f t="shared" si="25"/>
        <v>57.400000000000006</v>
      </c>
      <c r="L363" s="8">
        <f t="shared" si="25"/>
        <v>241.87999999999997</v>
      </c>
      <c r="M363" s="8">
        <f t="shared" si="25"/>
        <v>524.91</v>
      </c>
      <c r="N363" s="8">
        <f t="shared" si="25"/>
        <v>129.98999999999998</v>
      </c>
      <c r="O363" s="28">
        <f t="shared" si="25"/>
        <v>8.7800000000000011</v>
      </c>
      <c r="P363" s="39">
        <v>77.540000000000006</v>
      </c>
    </row>
    <row r="364" spans="1:16" hidden="1" x14ac:dyDescent="0.25">
      <c r="A364" s="5"/>
      <c r="B364" s="8" t="s">
        <v>36</v>
      </c>
      <c r="C364" s="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26"/>
      <c r="P364" s="39"/>
    </row>
    <row r="365" spans="1:16" hidden="1" x14ac:dyDescent="0.25">
      <c r="A365" s="5" t="s">
        <v>299</v>
      </c>
      <c r="B365" s="6">
        <v>50</v>
      </c>
      <c r="C365" s="6">
        <v>4.63</v>
      </c>
      <c r="D365" s="6">
        <v>2.42</v>
      </c>
      <c r="E365" s="6">
        <v>41.49</v>
      </c>
      <c r="F365" s="6">
        <v>206.25</v>
      </c>
      <c r="G365" s="6">
        <v>0.08</v>
      </c>
      <c r="H365" s="6">
        <v>0.06</v>
      </c>
      <c r="I365" s="6">
        <v>12.75</v>
      </c>
      <c r="J365" s="6"/>
      <c r="K365" s="6">
        <v>14.62</v>
      </c>
      <c r="L365" s="6">
        <v>46.05</v>
      </c>
      <c r="M365" s="6">
        <v>18.079999999999998</v>
      </c>
      <c r="N365" s="26">
        <v>1.04</v>
      </c>
      <c r="O365" s="39"/>
      <c r="P365" s="39"/>
    </row>
    <row r="366" spans="1:16" hidden="1" x14ac:dyDescent="0.25">
      <c r="A366" s="5" t="s">
        <v>63</v>
      </c>
      <c r="B366" s="6">
        <v>75</v>
      </c>
      <c r="C366" s="6">
        <v>1</v>
      </c>
      <c r="D366" s="6">
        <v>0.2</v>
      </c>
      <c r="E366" s="6">
        <v>20.2</v>
      </c>
      <c r="F366" s="6">
        <v>86.6</v>
      </c>
      <c r="G366" s="6">
        <v>0.02</v>
      </c>
      <c r="H366" s="6">
        <v>4</v>
      </c>
      <c r="I366" s="6"/>
      <c r="J366" s="6">
        <v>0.2</v>
      </c>
      <c r="K366" s="6">
        <v>14</v>
      </c>
      <c r="L366" s="6">
        <v>14</v>
      </c>
      <c r="M366" s="6">
        <v>8</v>
      </c>
      <c r="N366" s="26">
        <v>2.8</v>
      </c>
      <c r="O366" s="39"/>
      <c r="P366" s="39"/>
    </row>
    <row r="367" spans="1:16" ht="24" hidden="1" x14ac:dyDescent="0.25">
      <c r="A367" s="5" t="s">
        <v>209</v>
      </c>
      <c r="B367" s="7" t="s">
        <v>32</v>
      </c>
      <c r="C367" s="6">
        <v>200</v>
      </c>
      <c r="D367" s="8">
        <f>SUM(D365:D366)</f>
        <v>2.62</v>
      </c>
      <c r="E367" s="8">
        <f t="shared" ref="E367:O367" si="26">SUM(E365:E366)</f>
        <v>61.69</v>
      </c>
      <c r="F367" s="8">
        <f t="shared" si="26"/>
        <v>292.85000000000002</v>
      </c>
      <c r="G367" s="8">
        <f t="shared" si="26"/>
        <v>0.1</v>
      </c>
      <c r="H367" s="8">
        <f t="shared" si="26"/>
        <v>4.0599999999999996</v>
      </c>
      <c r="I367" s="8">
        <f t="shared" si="26"/>
        <v>12.75</v>
      </c>
      <c r="J367" s="8">
        <f t="shared" si="26"/>
        <v>0.2</v>
      </c>
      <c r="K367" s="8">
        <f t="shared" si="26"/>
        <v>28.619999999999997</v>
      </c>
      <c r="L367" s="8">
        <f t="shared" si="26"/>
        <v>60.05</v>
      </c>
      <c r="M367" s="8">
        <f t="shared" si="26"/>
        <v>26.08</v>
      </c>
      <c r="N367" s="8">
        <f t="shared" si="26"/>
        <v>3.84</v>
      </c>
      <c r="O367" s="28">
        <f t="shared" si="26"/>
        <v>0</v>
      </c>
      <c r="P367" s="39">
        <v>33.89</v>
      </c>
    </row>
    <row r="368" spans="1:16" hidden="1" x14ac:dyDescent="0.25">
      <c r="A368" s="5"/>
      <c r="B368" s="7" t="s">
        <v>39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6"/>
      <c r="P368" s="39"/>
    </row>
    <row r="369" spans="1:16" ht="24" hidden="1" x14ac:dyDescent="0.25">
      <c r="A369" s="5"/>
      <c r="B369" s="5" t="s">
        <v>212</v>
      </c>
      <c r="C369" s="6"/>
      <c r="D369" s="5">
        <v>13.8</v>
      </c>
      <c r="E369" s="6">
        <v>4.96</v>
      </c>
      <c r="F369" s="6">
        <v>38.4</v>
      </c>
      <c r="G369" s="6">
        <v>253.35</v>
      </c>
      <c r="H369" s="6">
        <v>0.28999999999999998</v>
      </c>
      <c r="I369" s="6">
        <v>20.34</v>
      </c>
      <c r="J369" s="6">
        <v>63</v>
      </c>
      <c r="K369" s="6">
        <v>3.19</v>
      </c>
      <c r="L369" s="6">
        <v>273.2</v>
      </c>
      <c r="M369" s="6">
        <v>63.24</v>
      </c>
      <c r="N369" s="6">
        <v>66.72</v>
      </c>
      <c r="O369" s="26">
        <v>3.38</v>
      </c>
      <c r="P369" s="39"/>
    </row>
    <row r="370" spans="1:16" ht="24" hidden="1" x14ac:dyDescent="0.25">
      <c r="A370" s="5" t="s">
        <v>211</v>
      </c>
      <c r="B370" s="5" t="s">
        <v>157</v>
      </c>
      <c r="C370" s="6">
        <v>300</v>
      </c>
      <c r="D370" s="6">
        <v>4.71</v>
      </c>
      <c r="E370" s="6">
        <v>1.92</v>
      </c>
      <c r="F370" s="6">
        <v>27.53</v>
      </c>
      <c r="G370" s="6">
        <v>146</v>
      </c>
      <c r="H370" s="6">
        <v>0.08</v>
      </c>
      <c r="I370" s="6">
        <v>0.62</v>
      </c>
      <c r="J370" s="6">
        <v>6.25</v>
      </c>
      <c r="K370" s="6"/>
      <c r="L370" s="6">
        <v>46.52</v>
      </c>
      <c r="M370" s="6">
        <v>18.03</v>
      </c>
      <c r="N370" s="6">
        <v>18.28</v>
      </c>
      <c r="O370" s="26">
        <v>0.88</v>
      </c>
      <c r="P370" s="39"/>
    </row>
    <row r="371" spans="1:16" ht="24" hidden="1" x14ac:dyDescent="0.25">
      <c r="A371" s="5" t="s">
        <v>141</v>
      </c>
      <c r="B371" s="5" t="s">
        <v>48</v>
      </c>
      <c r="C371" s="6">
        <v>75</v>
      </c>
      <c r="D371" s="6">
        <v>0.53</v>
      </c>
      <c r="E371" s="5"/>
      <c r="F371" s="6">
        <v>9.4700000000000006</v>
      </c>
      <c r="G371" s="6">
        <v>40</v>
      </c>
      <c r="H371" s="6"/>
      <c r="I371" s="6">
        <v>0.27</v>
      </c>
      <c r="J371" s="6"/>
      <c r="K371" s="6"/>
      <c r="L371" s="6">
        <v>13.6</v>
      </c>
      <c r="M371" s="6">
        <v>22.13</v>
      </c>
      <c r="N371" s="6">
        <v>11.73</v>
      </c>
      <c r="O371" s="26">
        <v>2.13</v>
      </c>
      <c r="P371" s="39"/>
    </row>
    <row r="372" spans="1:16" ht="24" hidden="1" x14ac:dyDescent="0.25">
      <c r="A372" s="5" t="s">
        <v>64</v>
      </c>
      <c r="B372" s="5" t="s">
        <v>29</v>
      </c>
      <c r="C372" s="6">
        <v>200</v>
      </c>
      <c r="D372" s="6">
        <v>7.9</v>
      </c>
      <c r="E372" s="6">
        <v>1</v>
      </c>
      <c r="F372" s="6">
        <v>48.3</v>
      </c>
      <c r="G372" s="6">
        <v>233.8</v>
      </c>
      <c r="H372" s="6">
        <v>0.1</v>
      </c>
      <c r="I372" s="6"/>
      <c r="J372" s="6"/>
      <c r="K372" s="6">
        <v>1.3</v>
      </c>
      <c r="L372" s="6">
        <v>87</v>
      </c>
      <c r="M372" s="6">
        <v>23</v>
      </c>
      <c r="N372" s="6">
        <v>33</v>
      </c>
      <c r="O372" s="26">
        <v>1.1000000000000001</v>
      </c>
      <c r="P372" s="39"/>
    </row>
    <row r="373" spans="1:16" hidden="1" x14ac:dyDescent="0.25">
      <c r="A373" s="5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26"/>
      <c r="P373" s="39"/>
    </row>
    <row r="374" spans="1:16" ht="24" hidden="1" x14ac:dyDescent="0.25">
      <c r="A374" s="5" t="s">
        <v>71</v>
      </c>
      <c r="B374" s="5" t="s">
        <v>27</v>
      </c>
      <c r="C374" s="6">
        <v>100</v>
      </c>
      <c r="D374" s="6">
        <v>4.6399999999999997</v>
      </c>
      <c r="E374" s="6">
        <v>5.9</v>
      </c>
      <c r="F374" s="6"/>
      <c r="G374" s="6">
        <v>71.66</v>
      </c>
      <c r="H374" s="6">
        <v>0.01</v>
      </c>
      <c r="I374" s="6">
        <v>0.14000000000000001</v>
      </c>
      <c r="J374" s="6">
        <v>52</v>
      </c>
      <c r="K374" s="6">
        <v>0.1</v>
      </c>
      <c r="L374" s="6">
        <v>176</v>
      </c>
      <c r="M374" s="6">
        <v>100</v>
      </c>
      <c r="N374" s="6">
        <v>7</v>
      </c>
      <c r="O374" s="26">
        <v>0.2</v>
      </c>
      <c r="P374" s="39"/>
    </row>
    <row r="375" spans="1:16" ht="24" hidden="1" x14ac:dyDescent="0.25">
      <c r="A375" s="5" t="s">
        <v>120</v>
      </c>
      <c r="B375" s="5" t="s">
        <v>77</v>
      </c>
      <c r="C375" s="6">
        <v>20</v>
      </c>
      <c r="D375" s="6">
        <v>0.08</v>
      </c>
      <c r="E375" s="6">
        <v>7.25</v>
      </c>
      <c r="F375" s="6">
        <v>0.13</v>
      </c>
      <c r="G375" s="18">
        <v>66</v>
      </c>
      <c r="H375" s="6"/>
      <c r="I375" s="6"/>
      <c r="J375" s="6">
        <v>40</v>
      </c>
      <c r="K375" s="6"/>
      <c r="L375" s="6">
        <v>2.4</v>
      </c>
      <c r="M375" s="6">
        <v>3</v>
      </c>
      <c r="N375" s="6"/>
      <c r="O375" s="26">
        <v>0.02</v>
      </c>
      <c r="P375" s="39"/>
    </row>
    <row r="376" spans="1:16" ht="24" hidden="1" x14ac:dyDescent="0.25">
      <c r="A376" s="5" t="s">
        <v>76</v>
      </c>
      <c r="B376" s="7" t="s">
        <v>32</v>
      </c>
      <c r="C376" s="6">
        <v>10</v>
      </c>
      <c r="D376" s="8">
        <f>SUM(D369:D375)</f>
        <v>31.660000000000004</v>
      </c>
      <c r="E376" s="8">
        <f t="shared" ref="E376:O376" si="27">SUM(E369:E375)</f>
        <v>21.03</v>
      </c>
      <c r="F376" s="8">
        <f t="shared" si="27"/>
        <v>123.83</v>
      </c>
      <c r="G376" s="8">
        <f t="shared" si="27"/>
        <v>810.81000000000006</v>
      </c>
      <c r="H376" s="8">
        <f t="shared" si="27"/>
        <v>0.48</v>
      </c>
      <c r="I376" s="8">
        <f t="shared" si="27"/>
        <v>21.37</v>
      </c>
      <c r="J376" s="8">
        <f t="shared" si="27"/>
        <v>161.25</v>
      </c>
      <c r="K376" s="8">
        <f t="shared" si="27"/>
        <v>4.59</v>
      </c>
      <c r="L376" s="8">
        <f t="shared" si="27"/>
        <v>598.71999999999991</v>
      </c>
      <c r="M376" s="8">
        <f t="shared" si="27"/>
        <v>229.4</v>
      </c>
      <c r="N376" s="8">
        <f t="shared" si="27"/>
        <v>136.73000000000002</v>
      </c>
      <c r="O376" s="28">
        <f t="shared" si="27"/>
        <v>7.71</v>
      </c>
      <c r="P376" s="39">
        <v>84.7</v>
      </c>
    </row>
    <row r="377" spans="1:16" hidden="1" x14ac:dyDescent="0.25">
      <c r="A377" s="5"/>
      <c r="B377" s="7" t="s">
        <v>264</v>
      </c>
      <c r="C377" s="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6"/>
      <c r="P377" s="39"/>
    </row>
    <row r="378" spans="1:16" hidden="1" x14ac:dyDescent="0.25">
      <c r="A378" s="5"/>
      <c r="B378" s="5" t="s">
        <v>124</v>
      </c>
      <c r="C378" s="6"/>
      <c r="D378" s="6">
        <v>7.23</v>
      </c>
      <c r="E378" s="6">
        <v>12.93</v>
      </c>
      <c r="F378" s="6">
        <v>33.590000000000003</v>
      </c>
      <c r="G378" s="6">
        <v>276.22000000000003</v>
      </c>
      <c r="H378" s="6">
        <v>0.27</v>
      </c>
      <c r="I378" s="6">
        <v>0.56999999999999995</v>
      </c>
      <c r="J378" s="6">
        <v>29.25</v>
      </c>
      <c r="K378" s="6">
        <v>0.23</v>
      </c>
      <c r="L378" s="6">
        <v>226.21</v>
      </c>
      <c r="M378" s="6">
        <v>134.07</v>
      </c>
      <c r="N378" s="6">
        <v>62.72</v>
      </c>
      <c r="O378" s="26">
        <v>1.75</v>
      </c>
      <c r="P378" s="39"/>
    </row>
    <row r="379" spans="1:16" ht="24" hidden="1" x14ac:dyDescent="0.25">
      <c r="A379" s="5" t="s">
        <v>123</v>
      </c>
      <c r="B379" s="5" t="s">
        <v>29</v>
      </c>
      <c r="C379" s="6">
        <v>250</v>
      </c>
      <c r="D379" s="6">
        <v>7.9</v>
      </c>
      <c r="E379" s="6">
        <v>1</v>
      </c>
      <c r="F379" s="6">
        <v>48.3</v>
      </c>
      <c r="G379" s="6">
        <v>233.8</v>
      </c>
      <c r="H379" s="6">
        <v>0.1</v>
      </c>
      <c r="I379" s="6"/>
      <c r="J379" s="6"/>
      <c r="K379" s="6">
        <v>1.3</v>
      </c>
      <c r="L379" s="6">
        <v>23</v>
      </c>
      <c r="M379" s="6">
        <v>87</v>
      </c>
      <c r="N379" s="6">
        <v>33</v>
      </c>
      <c r="O379" s="26">
        <v>1.1000000000000001</v>
      </c>
      <c r="P379" s="39"/>
    </row>
    <row r="380" spans="1:16" hidden="1" x14ac:dyDescent="0.25">
      <c r="A380" s="5" t="s">
        <v>28</v>
      </c>
      <c r="B380" s="5" t="s">
        <v>229</v>
      </c>
      <c r="C380" s="6">
        <v>100</v>
      </c>
      <c r="D380" s="6">
        <v>4.4000000000000004</v>
      </c>
      <c r="E380" s="6">
        <v>5.4</v>
      </c>
      <c r="F380" s="6"/>
      <c r="G380" s="6">
        <v>66.2</v>
      </c>
      <c r="H380" s="6">
        <v>4.0000000000000001E-3</v>
      </c>
      <c r="I380" s="6">
        <v>0.24</v>
      </c>
      <c r="J380" s="18">
        <v>40</v>
      </c>
      <c r="K380" s="6">
        <v>0.06</v>
      </c>
      <c r="L380" s="6">
        <v>152</v>
      </c>
      <c r="M380" s="6">
        <v>120</v>
      </c>
      <c r="N380" s="6">
        <v>8</v>
      </c>
      <c r="O380" s="26">
        <v>0.16</v>
      </c>
      <c r="P380" s="39"/>
    </row>
    <row r="381" spans="1:16" ht="24" hidden="1" x14ac:dyDescent="0.25">
      <c r="A381" s="5" t="s">
        <v>52</v>
      </c>
      <c r="B381" s="5" t="s">
        <v>217</v>
      </c>
      <c r="C381" s="6">
        <v>20</v>
      </c>
      <c r="D381" s="6">
        <v>4.17</v>
      </c>
      <c r="E381" s="6">
        <v>1.6</v>
      </c>
      <c r="F381" s="6">
        <v>22.4</v>
      </c>
      <c r="G381" s="6">
        <v>120.83</v>
      </c>
      <c r="H381" s="6">
        <v>7.0000000000000007E-2</v>
      </c>
      <c r="I381" s="6"/>
      <c r="J381" s="6"/>
      <c r="K381" s="6"/>
      <c r="L381" s="6">
        <v>11.25</v>
      </c>
      <c r="M381" s="6">
        <v>38.409999999999997</v>
      </c>
      <c r="N381" s="6">
        <v>16.16</v>
      </c>
      <c r="O381" s="26">
        <v>0.73</v>
      </c>
      <c r="P381" s="39"/>
    </row>
    <row r="382" spans="1:16" ht="24" hidden="1" x14ac:dyDescent="0.25">
      <c r="A382" s="5" t="s">
        <v>216</v>
      </c>
      <c r="B382" s="5" t="s">
        <v>48</v>
      </c>
      <c r="C382" s="6">
        <v>50</v>
      </c>
      <c r="D382" s="6">
        <v>0.53</v>
      </c>
      <c r="E382" s="5"/>
      <c r="F382" s="6">
        <v>9.4700000000000006</v>
      </c>
      <c r="G382" s="6">
        <v>40</v>
      </c>
      <c r="H382" s="6"/>
      <c r="I382" s="6">
        <v>0.27</v>
      </c>
      <c r="J382" s="6"/>
      <c r="K382" s="6"/>
      <c r="L382" s="6">
        <v>13.6</v>
      </c>
      <c r="M382" s="6">
        <v>22.13</v>
      </c>
      <c r="N382" s="6">
        <v>11.73</v>
      </c>
      <c r="O382" s="26">
        <v>2.13</v>
      </c>
      <c r="P382" s="39"/>
    </row>
    <row r="383" spans="1:16" ht="24" hidden="1" x14ac:dyDescent="0.25">
      <c r="A383" s="5" t="s">
        <v>64</v>
      </c>
      <c r="B383" s="5" t="s">
        <v>79</v>
      </c>
      <c r="C383" s="6">
        <v>200</v>
      </c>
      <c r="D383" s="6">
        <v>5.08</v>
      </c>
      <c r="E383" s="6">
        <v>4.5999999999999996</v>
      </c>
      <c r="F383" s="6">
        <v>0.28000000000000003</v>
      </c>
      <c r="G383" s="6">
        <v>62.84</v>
      </c>
      <c r="H383" s="6">
        <v>0.03</v>
      </c>
      <c r="I383" s="6"/>
      <c r="J383" s="6">
        <v>100</v>
      </c>
      <c r="K383" s="6">
        <v>0.24</v>
      </c>
      <c r="L383" s="6">
        <v>22</v>
      </c>
      <c r="M383" s="6">
        <v>76.8</v>
      </c>
      <c r="N383" s="6">
        <v>4.8</v>
      </c>
      <c r="O383" s="26">
        <v>1</v>
      </c>
      <c r="P383" s="39"/>
    </row>
    <row r="384" spans="1:16" ht="24" hidden="1" x14ac:dyDescent="0.25">
      <c r="A384" s="5" t="s">
        <v>78</v>
      </c>
      <c r="B384" s="7" t="s">
        <v>32</v>
      </c>
      <c r="C384" s="5" t="s">
        <v>228</v>
      </c>
      <c r="D384" s="8">
        <f>SUM(D378:D383)</f>
        <v>29.310000000000002</v>
      </c>
      <c r="E384" s="8">
        <f t="shared" ref="E384:O384" si="28">SUM(E378:E383)</f>
        <v>25.53</v>
      </c>
      <c r="F384" s="8">
        <f t="shared" si="28"/>
        <v>114.03999999999999</v>
      </c>
      <c r="G384" s="8">
        <f t="shared" si="28"/>
        <v>799.8900000000001</v>
      </c>
      <c r="H384" s="8">
        <f t="shared" si="28"/>
        <v>0.47399999999999998</v>
      </c>
      <c r="I384" s="8">
        <f t="shared" si="28"/>
        <v>1.08</v>
      </c>
      <c r="J384" s="8">
        <f t="shared" si="28"/>
        <v>169.25</v>
      </c>
      <c r="K384" s="8">
        <f t="shared" si="28"/>
        <v>1.83</v>
      </c>
      <c r="L384" s="8">
        <f t="shared" si="28"/>
        <v>448.06000000000006</v>
      </c>
      <c r="M384" s="8">
        <f t="shared" si="28"/>
        <v>478.41</v>
      </c>
      <c r="N384" s="8">
        <f t="shared" si="28"/>
        <v>136.41</v>
      </c>
      <c r="O384" s="28">
        <f t="shared" si="28"/>
        <v>6.87</v>
      </c>
      <c r="P384" s="39">
        <v>42.56</v>
      </c>
    </row>
    <row r="385" spans="1:16" hidden="1" x14ac:dyDescent="0.25">
      <c r="A385" s="5"/>
      <c r="B385" s="8" t="s">
        <v>33</v>
      </c>
      <c r="C385" s="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26"/>
      <c r="P385" s="39"/>
    </row>
    <row r="386" spans="1:16" ht="36" hidden="1" x14ac:dyDescent="0.25">
      <c r="A386" s="5"/>
      <c r="B386" s="5" t="s">
        <v>219</v>
      </c>
      <c r="C386" s="6"/>
      <c r="D386" s="6">
        <v>3.7</v>
      </c>
      <c r="E386" s="6">
        <v>9.1</v>
      </c>
      <c r="F386" s="6">
        <v>4.4000000000000004</v>
      </c>
      <c r="G386" s="6">
        <v>104</v>
      </c>
      <c r="H386" s="6">
        <v>0.06</v>
      </c>
      <c r="I386" s="6">
        <v>9.83</v>
      </c>
      <c r="J386" s="6">
        <v>25</v>
      </c>
      <c r="K386" s="6">
        <v>3.88</v>
      </c>
      <c r="L386" s="6">
        <v>37.270000000000003</v>
      </c>
      <c r="M386" s="6">
        <v>65.98</v>
      </c>
      <c r="N386" s="6">
        <v>15.27</v>
      </c>
      <c r="O386" s="26">
        <v>0.82</v>
      </c>
      <c r="P386" s="39"/>
    </row>
    <row r="387" spans="1:16" ht="27" hidden="1" x14ac:dyDescent="0.25">
      <c r="A387" s="5" t="s">
        <v>218</v>
      </c>
      <c r="B387" s="5" t="s">
        <v>221</v>
      </c>
      <c r="C387" s="6">
        <v>100</v>
      </c>
      <c r="D387" s="6">
        <v>2.84</v>
      </c>
      <c r="E387" s="6">
        <v>4.09</v>
      </c>
      <c r="F387" s="6">
        <v>11.33</v>
      </c>
      <c r="G387" s="6">
        <v>102.2</v>
      </c>
      <c r="H387" s="6">
        <v>7.0000000000000007E-2</v>
      </c>
      <c r="I387" s="6">
        <v>5.36</v>
      </c>
      <c r="J387" s="6"/>
      <c r="K387" s="6"/>
      <c r="L387" s="6">
        <v>43.3</v>
      </c>
      <c r="M387" s="6">
        <v>79.599999999999994</v>
      </c>
      <c r="N387" s="6">
        <v>27.56</v>
      </c>
      <c r="O387" s="26">
        <v>1.38</v>
      </c>
      <c r="P387" s="39"/>
    </row>
    <row r="388" spans="1:16" ht="24" hidden="1" x14ac:dyDescent="0.25">
      <c r="A388" s="5" t="s">
        <v>220</v>
      </c>
      <c r="B388" s="5" t="s">
        <v>223</v>
      </c>
      <c r="C388" s="6">
        <v>250</v>
      </c>
      <c r="D388" s="6">
        <v>4.8499999999999996</v>
      </c>
      <c r="E388" s="6">
        <v>5.73</v>
      </c>
      <c r="F388" s="6">
        <v>48.89</v>
      </c>
      <c r="G388" s="6">
        <v>266</v>
      </c>
      <c r="H388" s="6">
        <v>0.03</v>
      </c>
      <c r="I388" s="6"/>
      <c r="J388" s="6"/>
      <c r="K388" s="6"/>
      <c r="L388" s="6">
        <v>3.22</v>
      </c>
      <c r="M388" s="6">
        <v>80.8</v>
      </c>
      <c r="N388" s="6">
        <v>25.34</v>
      </c>
      <c r="O388" s="26">
        <v>0.68</v>
      </c>
      <c r="P388" s="39"/>
    </row>
    <row r="389" spans="1:16" ht="24" hidden="1" x14ac:dyDescent="0.25">
      <c r="A389" s="5" t="s">
        <v>222</v>
      </c>
      <c r="B389" s="5" t="s">
        <v>225</v>
      </c>
      <c r="C389" s="6">
        <v>200</v>
      </c>
      <c r="D389" s="6">
        <v>13.26</v>
      </c>
      <c r="E389" s="6">
        <v>11.23</v>
      </c>
      <c r="F389" s="6">
        <v>3.52</v>
      </c>
      <c r="G389" s="6">
        <v>185</v>
      </c>
      <c r="H389" s="6">
        <v>0.02</v>
      </c>
      <c r="I389" s="6">
        <v>8.4499999999999993</v>
      </c>
      <c r="J389" s="6">
        <v>5782</v>
      </c>
      <c r="K389" s="6"/>
      <c r="L389" s="6">
        <v>239.32</v>
      </c>
      <c r="M389" s="6">
        <v>33.21</v>
      </c>
      <c r="N389" s="6">
        <v>17.47</v>
      </c>
      <c r="O389" s="26">
        <v>5</v>
      </c>
      <c r="P389" s="39"/>
    </row>
    <row r="390" spans="1:16" ht="24" hidden="1" x14ac:dyDescent="0.25">
      <c r="A390" s="5" t="s">
        <v>224</v>
      </c>
      <c r="B390" s="5" t="s">
        <v>29</v>
      </c>
      <c r="C390" s="6">
        <v>100</v>
      </c>
      <c r="D390" s="6">
        <v>11.85</v>
      </c>
      <c r="E390" s="6">
        <v>1.5</v>
      </c>
      <c r="F390" s="6">
        <v>72.45</v>
      </c>
      <c r="G390" s="6">
        <v>350.7</v>
      </c>
      <c r="H390" s="6">
        <v>0.15</v>
      </c>
      <c r="I390" s="6"/>
      <c r="J390" s="6"/>
      <c r="K390" s="6">
        <v>1.95</v>
      </c>
      <c r="L390" s="6">
        <v>34.5</v>
      </c>
      <c r="M390" s="6">
        <v>130.5</v>
      </c>
      <c r="N390" s="6">
        <v>49.5</v>
      </c>
      <c r="O390" s="26">
        <v>1.65</v>
      </c>
      <c r="P390" s="39"/>
    </row>
    <row r="391" spans="1:16" hidden="1" x14ac:dyDescent="0.25">
      <c r="A391" s="5" t="s">
        <v>28</v>
      </c>
      <c r="B391" s="5" t="s">
        <v>48</v>
      </c>
      <c r="C391" s="6">
        <v>150</v>
      </c>
      <c r="D391" s="6">
        <v>0.53</v>
      </c>
      <c r="E391" s="5"/>
      <c r="F391" s="6">
        <v>9.4700000000000006</v>
      </c>
      <c r="G391" s="6">
        <v>40</v>
      </c>
      <c r="H391" s="6"/>
      <c r="I391" s="6">
        <v>0.27</v>
      </c>
      <c r="J391" s="6"/>
      <c r="K391" s="6"/>
      <c r="L391" s="6">
        <v>13.6</v>
      </c>
      <c r="M391" s="6">
        <v>22.13</v>
      </c>
      <c r="N391" s="6">
        <v>11.73</v>
      </c>
      <c r="O391" s="26">
        <v>2.13</v>
      </c>
      <c r="P391" s="39"/>
    </row>
    <row r="392" spans="1:16" ht="24" hidden="1" x14ac:dyDescent="0.25">
      <c r="A392" s="5" t="s">
        <v>64</v>
      </c>
      <c r="B392" s="7" t="s">
        <v>32</v>
      </c>
      <c r="C392" s="6">
        <v>200</v>
      </c>
      <c r="D392" s="8">
        <f>SUM(D386:D391)</f>
        <v>37.03</v>
      </c>
      <c r="E392" s="8">
        <f t="shared" ref="E392:O392" si="29">SUM(E386:E391)</f>
        <v>31.650000000000002</v>
      </c>
      <c r="F392" s="8">
        <f t="shared" si="29"/>
        <v>150.06</v>
      </c>
      <c r="G392" s="8">
        <f t="shared" si="29"/>
        <v>1047.9000000000001</v>
      </c>
      <c r="H392" s="8">
        <f t="shared" si="29"/>
        <v>0.32999999999999996</v>
      </c>
      <c r="I392" s="8">
        <f t="shared" si="29"/>
        <v>23.91</v>
      </c>
      <c r="J392" s="8">
        <f t="shared" si="29"/>
        <v>5807</v>
      </c>
      <c r="K392" s="8">
        <f t="shared" si="29"/>
        <v>5.83</v>
      </c>
      <c r="L392" s="8">
        <f t="shared" si="29"/>
        <v>371.21000000000004</v>
      </c>
      <c r="M392" s="8">
        <f t="shared" si="29"/>
        <v>412.21999999999997</v>
      </c>
      <c r="N392" s="8">
        <f t="shared" si="29"/>
        <v>146.86999999999998</v>
      </c>
      <c r="O392" s="28">
        <f t="shared" si="29"/>
        <v>11.66</v>
      </c>
      <c r="P392" s="39">
        <v>77.540000000000006</v>
      </c>
    </row>
    <row r="393" spans="1:16" hidden="1" x14ac:dyDescent="0.25">
      <c r="A393" s="5"/>
      <c r="B393" s="8" t="s">
        <v>36</v>
      </c>
      <c r="C393" s="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26"/>
      <c r="P393" s="39"/>
    </row>
    <row r="394" spans="1:16" hidden="1" x14ac:dyDescent="0.25">
      <c r="A394" s="5"/>
      <c r="B394" s="5" t="s">
        <v>208</v>
      </c>
      <c r="C394" s="6"/>
      <c r="D394" s="6">
        <v>4.46</v>
      </c>
      <c r="E394" s="6">
        <v>2.98</v>
      </c>
      <c r="F394" s="6">
        <v>44.12</v>
      </c>
      <c r="G394" s="6">
        <v>222</v>
      </c>
      <c r="H394" s="6">
        <v>0.08</v>
      </c>
      <c r="I394" s="6">
        <v>0.08</v>
      </c>
      <c r="J394" s="6">
        <v>18</v>
      </c>
      <c r="K394" s="6"/>
      <c r="L394" s="6">
        <v>15.6</v>
      </c>
      <c r="M394" s="6">
        <v>42.8</v>
      </c>
      <c r="N394" s="6">
        <v>17.399999999999999</v>
      </c>
      <c r="O394" s="26">
        <v>1.08</v>
      </c>
      <c r="P394" s="39"/>
    </row>
    <row r="395" spans="1:16" ht="24" hidden="1" x14ac:dyDescent="0.25">
      <c r="A395" s="5" t="s">
        <v>207</v>
      </c>
      <c r="B395" s="5" t="s">
        <v>210</v>
      </c>
      <c r="C395" s="6">
        <v>75</v>
      </c>
      <c r="D395" s="6">
        <v>3.66</v>
      </c>
      <c r="E395" s="6">
        <v>2.6</v>
      </c>
      <c r="F395" s="6">
        <v>25.08</v>
      </c>
      <c r="G395" s="6">
        <v>138.4</v>
      </c>
      <c r="H395" s="6">
        <v>0.02</v>
      </c>
      <c r="I395" s="6">
        <v>0.38</v>
      </c>
      <c r="J395" s="6">
        <v>23.75</v>
      </c>
      <c r="K395" s="6"/>
      <c r="L395" s="6">
        <v>127.99</v>
      </c>
      <c r="M395" s="6">
        <v>117.86</v>
      </c>
      <c r="N395" s="6">
        <v>17.989999999999998</v>
      </c>
      <c r="O395" s="26">
        <v>0.64</v>
      </c>
      <c r="P395" s="39"/>
    </row>
    <row r="396" spans="1:16" ht="24" hidden="1" x14ac:dyDescent="0.25">
      <c r="A396" s="5" t="s">
        <v>209</v>
      </c>
      <c r="B396" s="7" t="s">
        <v>32</v>
      </c>
      <c r="C396" s="6">
        <v>200</v>
      </c>
      <c r="D396" s="8">
        <f>SUM(D394:D395)</f>
        <v>8.120000000000001</v>
      </c>
      <c r="E396" s="8">
        <f t="shared" ref="E396:O396" si="30">SUM(E394:E395)</f>
        <v>5.58</v>
      </c>
      <c r="F396" s="8">
        <f t="shared" si="30"/>
        <v>69.199999999999989</v>
      </c>
      <c r="G396" s="8">
        <f t="shared" si="30"/>
        <v>360.4</v>
      </c>
      <c r="H396" s="8">
        <f t="shared" si="30"/>
        <v>0.1</v>
      </c>
      <c r="I396" s="8">
        <f t="shared" si="30"/>
        <v>0.46</v>
      </c>
      <c r="J396" s="8">
        <f t="shared" si="30"/>
        <v>41.75</v>
      </c>
      <c r="K396" s="8">
        <f t="shared" si="30"/>
        <v>0</v>
      </c>
      <c r="L396" s="8">
        <f t="shared" si="30"/>
        <v>143.59</v>
      </c>
      <c r="M396" s="8">
        <f t="shared" si="30"/>
        <v>160.66</v>
      </c>
      <c r="N396" s="8">
        <f t="shared" si="30"/>
        <v>35.39</v>
      </c>
      <c r="O396" s="28">
        <f t="shared" si="30"/>
        <v>1.7200000000000002</v>
      </c>
      <c r="P396" s="39">
        <v>33.89</v>
      </c>
    </row>
    <row r="397" spans="1:16" hidden="1" x14ac:dyDescent="0.25">
      <c r="A397" s="5"/>
      <c r="B397" s="7" t="s">
        <v>39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26"/>
      <c r="P397" s="39"/>
    </row>
    <row r="398" spans="1:16" ht="24" hidden="1" x14ac:dyDescent="0.25">
      <c r="A398" s="5"/>
      <c r="B398" s="5" t="s">
        <v>212</v>
      </c>
      <c r="C398" s="6"/>
      <c r="D398" s="5">
        <v>13.8</v>
      </c>
      <c r="E398" s="6">
        <v>4.96</v>
      </c>
      <c r="F398" s="6">
        <v>38.4</v>
      </c>
      <c r="G398" s="6">
        <v>253.35</v>
      </c>
      <c r="H398" s="6">
        <v>0.28999999999999998</v>
      </c>
      <c r="I398" s="6">
        <v>20.34</v>
      </c>
      <c r="J398" s="6">
        <v>63</v>
      </c>
      <c r="K398" s="6">
        <v>3.19</v>
      </c>
      <c r="L398" s="6">
        <v>273.2</v>
      </c>
      <c r="M398" s="6">
        <v>63.24</v>
      </c>
      <c r="N398" s="6">
        <v>66.72</v>
      </c>
      <c r="O398" s="26">
        <v>3.38</v>
      </c>
      <c r="P398" s="39"/>
    </row>
    <row r="399" spans="1:16" ht="24" hidden="1" x14ac:dyDescent="0.25">
      <c r="A399" s="5" t="s">
        <v>211</v>
      </c>
      <c r="B399" s="5" t="s">
        <v>157</v>
      </c>
      <c r="C399" s="6">
        <v>300</v>
      </c>
      <c r="D399" s="6">
        <v>4.71</v>
      </c>
      <c r="E399" s="6">
        <v>1.92</v>
      </c>
      <c r="F399" s="6">
        <v>27.53</v>
      </c>
      <c r="G399" s="6">
        <v>146</v>
      </c>
      <c r="H399" s="6">
        <v>0.08</v>
      </c>
      <c r="I399" s="6">
        <v>0.62</v>
      </c>
      <c r="J399" s="6">
        <v>6.25</v>
      </c>
      <c r="K399" s="6"/>
      <c r="L399" s="6">
        <v>46.52</v>
      </c>
      <c r="M399" s="6">
        <v>18.03</v>
      </c>
      <c r="N399" s="6">
        <v>18.28</v>
      </c>
      <c r="O399" s="26">
        <v>0.88</v>
      </c>
      <c r="P399" s="39"/>
    </row>
    <row r="400" spans="1:16" ht="24" hidden="1" x14ac:dyDescent="0.25">
      <c r="A400" s="5" t="s">
        <v>141</v>
      </c>
      <c r="B400" s="5" t="s">
        <v>48</v>
      </c>
      <c r="C400" s="6">
        <v>75</v>
      </c>
      <c r="D400" s="6">
        <v>0.53</v>
      </c>
      <c r="E400" s="5"/>
      <c r="F400" s="6">
        <v>9.4700000000000006</v>
      </c>
      <c r="G400" s="6">
        <v>40</v>
      </c>
      <c r="H400" s="6"/>
      <c r="I400" s="6">
        <v>0.27</v>
      </c>
      <c r="J400" s="6"/>
      <c r="K400" s="6"/>
      <c r="L400" s="6">
        <v>13.6</v>
      </c>
      <c r="M400" s="6">
        <v>22.13</v>
      </c>
      <c r="N400" s="6">
        <v>11.73</v>
      </c>
      <c r="O400" s="26">
        <v>2.13</v>
      </c>
      <c r="P400" s="39"/>
    </row>
    <row r="401" spans="1:16" ht="24" hidden="1" x14ac:dyDescent="0.25">
      <c r="A401" s="5" t="s">
        <v>64</v>
      </c>
      <c r="B401" s="5" t="s">
        <v>29</v>
      </c>
      <c r="C401" s="6">
        <v>200</v>
      </c>
      <c r="D401" s="6">
        <v>7.9</v>
      </c>
      <c r="E401" s="6">
        <v>1</v>
      </c>
      <c r="F401" s="6">
        <v>48.3</v>
      </c>
      <c r="G401" s="6">
        <v>233.8</v>
      </c>
      <c r="H401" s="6">
        <v>0.1</v>
      </c>
      <c r="I401" s="6"/>
      <c r="J401" s="6"/>
      <c r="K401" s="6">
        <v>1.3</v>
      </c>
      <c r="L401" s="6">
        <v>87</v>
      </c>
      <c r="M401" s="6">
        <v>23</v>
      </c>
      <c r="N401" s="6">
        <v>33</v>
      </c>
      <c r="O401" s="26">
        <v>1.1000000000000001</v>
      </c>
      <c r="P401" s="39"/>
    </row>
    <row r="402" spans="1:16" hidden="1" x14ac:dyDescent="0.25">
      <c r="A402" s="5" t="s">
        <v>28</v>
      </c>
      <c r="B402" s="5" t="s">
        <v>115</v>
      </c>
      <c r="C402" s="6">
        <v>100</v>
      </c>
      <c r="D402" s="6">
        <v>0.9</v>
      </c>
      <c r="E402" s="6">
        <v>0.2</v>
      </c>
      <c r="F402" s="6">
        <v>8.1</v>
      </c>
      <c r="G402" s="6">
        <v>43</v>
      </c>
      <c r="H402" s="6">
        <v>0.04</v>
      </c>
      <c r="I402" s="6">
        <v>60</v>
      </c>
      <c r="J402" s="6">
        <v>8</v>
      </c>
      <c r="K402" s="6">
        <v>0.2</v>
      </c>
      <c r="L402" s="6">
        <v>34</v>
      </c>
      <c r="M402" s="6">
        <v>23</v>
      </c>
      <c r="N402" s="6">
        <v>13</v>
      </c>
      <c r="O402" s="26">
        <v>0.3</v>
      </c>
      <c r="P402" s="39"/>
    </row>
    <row r="403" spans="1:16" ht="24" hidden="1" x14ac:dyDescent="0.25">
      <c r="A403" s="5" t="s">
        <v>71</v>
      </c>
      <c r="B403" s="5" t="s">
        <v>27</v>
      </c>
      <c r="C403" s="6">
        <v>100</v>
      </c>
      <c r="D403" s="6">
        <v>4.6399999999999997</v>
      </c>
      <c r="E403" s="6">
        <v>5.9</v>
      </c>
      <c r="F403" s="6"/>
      <c r="G403" s="6">
        <v>71.66</v>
      </c>
      <c r="H403" s="6">
        <v>0.01</v>
      </c>
      <c r="I403" s="6">
        <v>0.14000000000000001</v>
      </c>
      <c r="J403" s="6">
        <v>52</v>
      </c>
      <c r="K403" s="6">
        <v>0.1</v>
      </c>
      <c r="L403" s="6">
        <v>176</v>
      </c>
      <c r="M403" s="6">
        <v>100</v>
      </c>
      <c r="N403" s="6">
        <v>7</v>
      </c>
      <c r="O403" s="26">
        <v>0.2</v>
      </c>
      <c r="P403" s="39"/>
    </row>
    <row r="404" spans="1:16" ht="24" hidden="1" x14ac:dyDescent="0.25">
      <c r="A404" s="5" t="s">
        <v>120</v>
      </c>
      <c r="B404" s="5" t="s">
        <v>77</v>
      </c>
      <c r="C404" s="6">
        <v>20</v>
      </c>
      <c r="D404" s="6">
        <v>0.08</v>
      </c>
      <c r="E404" s="6">
        <v>7.25</v>
      </c>
      <c r="F404" s="6">
        <v>0.13</v>
      </c>
      <c r="G404" s="18">
        <v>66</v>
      </c>
      <c r="H404" s="6"/>
      <c r="I404" s="6"/>
      <c r="J404" s="6">
        <v>40</v>
      </c>
      <c r="K404" s="6"/>
      <c r="L404" s="6">
        <v>2.4</v>
      </c>
      <c r="M404" s="6">
        <v>3</v>
      </c>
      <c r="N404" s="6"/>
      <c r="O404" s="26">
        <v>0.02</v>
      </c>
      <c r="P404" s="39"/>
    </row>
    <row r="405" spans="1:16" ht="24" hidden="1" x14ac:dyDescent="0.25">
      <c r="A405" s="5" t="s">
        <v>76</v>
      </c>
      <c r="B405" s="7" t="s">
        <v>32</v>
      </c>
      <c r="C405" s="6">
        <v>10</v>
      </c>
      <c r="D405" s="8">
        <f>SUM(D398:D404)</f>
        <v>32.56</v>
      </c>
      <c r="E405" s="8">
        <f t="shared" ref="E405:O405" si="31">SUM(E398:E404)</f>
        <v>21.23</v>
      </c>
      <c r="F405" s="8">
        <f t="shared" si="31"/>
        <v>131.93</v>
      </c>
      <c r="G405" s="8">
        <f t="shared" si="31"/>
        <v>853.81000000000006</v>
      </c>
      <c r="H405" s="8">
        <f t="shared" si="31"/>
        <v>0.52</v>
      </c>
      <c r="I405" s="8">
        <f t="shared" si="31"/>
        <v>81.37</v>
      </c>
      <c r="J405" s="8">
        <f t="shared" si="31"/>
        <v>169.25</v>
      </c>
      <c r="K405" s="8">
        <f t="shared" si="31"/>
        <v>4.79</v>
      </c>
      <c r="L405" s="8">
        <f t="shared" si="31"/>
        <v>632.71999999999991</v>
      </c>
      <c r="M405" s="8">
        <f t="shared" si="31"/>
        <v>252.4</v>
      </c>
      <c r="N405" s="8">
        <f t="shared" si="31"/>
        <v>149.73000000000002</v>
      </c>
      <c r="O405" s="28">
        <f t="shared" si="31"/>
        <v>8.01</v>
      </c>
      <c r="P405" s="39">
        <v>84.7</v>
      </c>
    </row>
    <row r="406" spans="1:16" hidden="1" x14ac:dyDescent="0.25">
      <c r="A406" s="5"/>
      <c r="B406" s="21" t="s">
        <v>40</v>
      </c>
      <c r="C406" s="8"/>
      <c r="D406" s="22">
        <f>D347+D338+D334+D326</f>
        <v>0</v>
      </c>
      <c r="E406" s="22">
        <f t="shared" ref="E406:O406" si="32">E347+E338+E334+E326</f>
        <v>0</v>
      </c>
      <c r="F406" s="22">
        <f t="shared" si="32"/>
        <v>0</v>
      </c>
      <c r="G406" s="45">
        <f t="shared" si="32"/>
        <v>0</v>
      </c>
      <c r="H406" s="22">
        <f t="shared" si="32"/>
        <v>0</v>
      </c>
      <c r="I406" s="22">
        <f t="shared" si="32"/>
        <v>0</v>
      </c>
      <c r="J406" s="22">
        <f t="shared" si="32"/>
        <v>0</v>
      </c>
      <c r="K406" s="22">
        <f t="shared" si="32"/>
        <v>0</v>
      </c>
      <c r="L406" s="22">
        <f t="shared" si="32"/>
        <v>0</v>
      </c>
      <c r="M406" s="22">
        <f t="shared" si="32"/>
        <v>0</v>
      </c>
      <c r="N406" s="22">
        <f t="shared" si="32"/>
        <v>0</v>
      </c>
      <c r="O406" s="30">
        <f t="shared" si="32"/>
        <v>0</v>
      </c>
      <c r="P406" s="39">
        <f>P326+P334+P338+P347</f>
        <v>0</v>
      </c>
    </row>
    <row r="407" spans="1:16" hidden="1" x14ac:dyDescent="0.25">
      <c r="A407" s="52"/>
      <c r="B407" s="7" t="s">
        <v>265</v>
      </c>
      <c r="C407" s="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26"/>
      <c r="P407" s="39"/>
    </row>
    <row r="408" spans="1:16" hidden="1" x14ac:dyDescent="0.25">
      <c r="A408" s="5"/>
      <c r="B408" s="5" t="s">
        <v>124</v>
      </c>
      <c r="C408" s="6"/>
      <c r="D408" s="6">
        <v>7.23</v>
      </c>
      <c r="E408" s="6">
        <v>12.93</v>
      </c>
      <c r="F408" s="6">
        <v>33.590000000000003</v>
      </c>
      <c r="G408" s="6">
        <v>276.22000000000003</v>
      </c>
      <c r="H408" s="6">
        <v>0.27</v>
      </c>
      <c r="I408" s="6">
        <v>0.56999999999999995</v>
      </c>
      <c r="J408" s="6">
        <v>29.25</v>
      </c>
      <c r="K408" s="6">
        <v>0.23</v>
      </c>
      <c r="L408" s="6">
        <v>226.21</v>
      </c>
      <c r="M408" s="6">
        <v>134.07</v>
      </c>
      <c r="N408" s="6">
        <v>62.72</v>
      </c>
      <c r="O408" s="26">
        <v>1.75</v>
      </c>
      <c r="P408" s="39"/>
    </row>
    <row r="409" spans="1:16" ht="24" hidden="1" x14ac:dyDescent="0.25">
      <c r="A409" s="5" t="s">
        <v>123</v>
      </c>
      <c r="B409" s="5" t="s">
        <v>29</v>
      </c>
      <c r="C409" s="6">
        <v>250</v>
      </c>
      <c r="D409" s="6">
        <v>7.9</v>
      </c>
      <c r="E409" s="6">
        <v>1</v>
      </c>
      <c r="F409" s="6">
        <v>48.3</v>
      </c>
      <c r="G409" s="6">
        <v>233.8</v>
      </c>
      <c r="H409" s="6">
        <v>0.1</v>
      </c>
      <c r="I409" s="6"/>
      <c r="J409" s="6"/>
      <c r="K409" s="6">
        <v>1.3</v>
      </c>
      <c r="L409" s="6">
        <v>23</v>
      </c>
      <c r="M409" s="6">
        <v>87</v>
      </c>
      <c r="N409" s="6">
        <v>33</v>
      </c>
      <c r="O409" s="26">
        <v>1.1000000000000001</v>
      </c>
      <c r="P409" s="39"/>
    </row>
    <row r="410" spans="1:16" hidden="1" x14ac:dyDescent="0.25">
      <c r="A410" s="5" t="s">
        <v>28</v>
      </c>
      <c r="B410" s="5" t="s">
        <v>229</v>
      </c>
      <c r="C410" s="6">
        <v>100</v>
      </c>
      <c r="D410" s="6">
        <v>4.4000000000000004</v>
      </c>
      <c r="E410" s="6">
        <v>5.4</v>
      </c>
      <c r="F410" s="6"/>
      <c r="G410" s="6">
        <v>66.2</v>
      </c>
      <c r="H410" s="6">
        <v>4.0000000000000001E-3</v>
      </c>
      <c r="I410" s="6">
        <v>0.24</v>
      </c>
      <c r="J410" s="18">
        <v>40</v>
      </c>
      <c r="K410" s="6">
        <v>0.06</v>
      </c>
      <c r="L410" s="6">
        <v>152</v>
      </c>
      <c r="M410" s="6">
        <v>120</v>
      </c>
      <c r="N410" s="6">
        <v>8</v>
      </c>
      <c r="O410" s="26">
        <v>0.16</v>
      </c>
      <c r="P410" s="39"/>
    </row>
    <row r="411" spans="1:16" ht="24" hidden="1" x14ac:dyDescent="0.25">
      <c r="A411" s="5" t="s">
        <v>120</v>
      </c>
      <c r="B411" s="5" t="s">
        <v>77</v>
      </c>
      <c r="C411" s="6">
        <v>20</v>
      </c>
      <c r="D411" s="6">
        <v>0.08</v>
      </c>
      <c r="E411" s="6">
        <v>7.25</v>
      </c>
      <c r="F411" s="6">
        <v>0.13</v>
      </c>
      <c r="G411" s="18">
        <v>66</v>
      </c>
      <c r="H411" s="6"/>
      <c r="I411" s="6"/>
      <c r="J411" s="6">
        <v>40</v>
      </c>
      <c r="K411" s="6"/>
      <c r="L411" s="6">
        <v>2.4</v>
      </c>
      <c r="M411" s="6">
        <v>3</v>
      </c>
      <c r="N411" s="6"/>
      <c r="O411" s="26">
        <v>0.73</v>
      </c>
      <c r="P411" s="39"/>
    </row>
    <row r="412" spans="1:16" ht="24" hidden="1" x14ac:dyDescent="0.25">
      <c r="A412" s="5" t="s">
        <v>216</v>
      </c>
      <c r="B412" s="5" t="s">
        <v>48</v>
      </c>
      <c r="C412" s="6">
        <v>50</v>
      </c>
      <c r="D412" s="6">
        <v>0.53</v>
      </c>
      <c r="E412" s="5"/>
      <c r="F412" s="6">
        <v>9.4700000000000006</v>
      </c>
      <c r="G412" s="6">
        <v>40</v>
      </c>
      <c r="H412" s="6"/>
      <c r="I412" s="6">
        <v>0.27</v>
      </c>
      <c r="J412" s="6"/>
      <c r="K412" s="6"/>
      <c r="L412" s="6">
        <v>13.6</v>
      </c>
      <c r="M412" s="6">
        <v>22.13</v>
      </c>
      <c r="N412" s="6">
        <v>11.73</v>
      </c>
      <c r="O412" s="26">
        <v>2.13</v>
      </c>
      <c r="P412" s="39"/>
    </row>
    <row r="413" spans="1:16" ht="24" hidden="1" x14ac:dyDescent="0.25">
      <c r="A413" s="5" t="s">
        <v>78</v>
      </c>
      <c r="B413" s="7" t="s">
        <v>32</v>
      </c>
      <c r="C413" s="5" t="s">
        <v>228</v>
      </c>
      <c r="D413" s="8">
        <f t="shared" ref="D413:O413" si="33">SUM(D408:D412)</f>
        <v>20.14</v>
      </c>
      <c r="E413" s="8">
        <f t="shared" si="33"/>
        <v>26.58</v>
      </c>
      <c r="F413" s="8">
        <f t="shared" si="33"/>
        <v>91.49</v>
      </c>
      <c r="G413" s="8">
        <f t="shared" si="33"/>
        <v>682.22</v>
      </c>
      <c r="H413" s="8">
        <f t="shared" si="33"/>
        <v>0.374</v>
      </c>
      <c r="I413" s="8">
        <f t="shared" si="33"/>
        <v>1.08</v>
      </c>
      <c r="J413" s="8">
        <f t="shared" si="33"/>
        <v>109.25</v>
      </c>
      <c r="K413" s="8">
        <f t="shared" si="33"/>
        <v>1.59</v>
      </c>
      <c r="L413" s="8">
        <f t="shared" si="33"/>
        <v>417.21000000000004</v>
      </c>
      <c r="M413" s="8">
        <f t="shared" si="33"/>
        <v>366.2</v>
      </c>
      <c r="N413" s="8">
        <f t="shared" si="33"/>
        <v>115.45</v>
      </c>
      <c r="O413" s="28">
        <f t="shared" si="33"/>
        <v>5.87</v>
      </c>
      <c r="P413" s="39">
        <v>42.56</v>
      </c>
    </row>
    <row r="414" spans="1:16" hidden="1" x14ac:dyDescent="0.25">
      <c r="A414" s="5"/>
      <c r="B414" s="8" t="s">
        <v>33</v>
      </c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26"/>
      <c r="P414" s="39"/>
    </row>
    <row r="415" spans="1:16" hidden="1" x14ac:dyDescent="0.25">
      <c r="A415" s="5"/>
      <c r="B415" s="5" t="s">
        <v>271</v>
      </c>
      <c r="C415" s="6">
        <v>100</v>
      </c>
      <c r="D415" s="6">
        <v>3.7</v>
      </c>
      <c r="E415" s="6">
        <v>9.1</v>
      </c>
      <c r="F415" s="6">
        <v>4.4000000000000004</v>
      </c>
      <c r="G415" s="6">
        <v>104</v>
      </c>
      <c r="H415" s="6">
        <v>0.06</v>
      </c>
      <c r="I415" s="6">
        <v>9.83</v>
      </c>
      <c r="J415" s="6">
        <v>25</v>
      </c>
      <c r="K415" s="6">
        <v>3.88</v>
      </c>
      <c r="L415" s="6">
        <v>37.270000000000003</v>
      </c>
      <c r="M415" s="6">
        <v>65.98</v>
      </c>
      <c r="N415" s="6">
        <v>15.27</v>
      </c>
      <c r="O415" s="26">
        <v>0.82</v>
      </c>
      <c r="P415" s="39"/>
    </row>
    <row r="416" spans="1:16" ht="27" hidden="1" x14ac:dyDescent="0.25">
      <c r="A416" s="5" t="s">
        <v>218</v>
      </c>
      <c r="B416" s="5" t="s">
        <v>300</v>
      </c>
      <c r="C416" s="6">
        <v>250</v>
      </c>
      <c r="D416" s="6">
        <v>2.84</v>
      </c>
      <c r="E416" s="6">
        <v>4.09</v>
      </c>
      <c r="F416" s="6">
        <v>11.33</v>
      </c>
      <c r="G416" s="6">
        <v>102.2</v>
      </c>
      <c r="H416" s="6">
        <v>7.0000000000000007E-2</v>
      </c>
      <c r="I416" s="6">
        <v>5.36</v>
      </c>
      <c r="J416" s="6"/>
      <c r="K416" s="6"/>
      <c r="L416" s="6">
        <v>43.3</v>
      </c>
      <c r="M416" s="6">
        <v>79.599999999999994</v>
      </c>
      <c r="N416" s="6">
        <v>27.56</v>
      </c>
      <c r="O416" s="26">
        <v>1.38</v>
      </c>
      <c r="P416" s="39"/>
    </row>
    <row r="417" spans="1:16" ht="24" hidden="1" x14ac:dyDescent="0.25">
      <c r="A417" s="10" t="s">
        <v>95</v>
      </c>
      <c r="B417" s="10" t="s">
        <v>301</v>
      </c>
      <c r="C417" s="11">
        <v>250</v>
      </c>
      <c r="D417" s="9">
        <v>27.82</v>
      </c>
      <c r="E417" s="6">
        <v>16.100000000000001</v>
      </c>
      <c r="F417" s="6">
        <v>54.67</v>
      </c>
      <c r="G417" s="6">
        <v>474</v>
      </c>
      <c r="H417" s="6">
        <v>0.216</v>
      </c>
      <c r="I417" s="6">
        <v>9.69</v>
      </c>
      <c r="J417" s="6">
        <v>7.8</v>
      </c>
      <c r="K417" s="6"/>
      <c r="L417" s="6">
        <v>74.94</v>
      </c>
      <c r="M417" s="6">
        <v>298.2</v>
      </c>
      <c r="N417" s="6">
        <v>80.89</v>
      </c>
      <c r="O417" s="26">
        <v>3.27</v>
      </c>
      <c r="P417" s="39"/>
    </row>
    <row r="418" spans="1:16" hidden="1" x14ac:dyDescent="0.25">
      <c r="A418" s="5" t="s">
        <v>28</v>
      </c>
      <c r="B418" s="5" t="s">
        <v>268</v>
      </c>
      <c r="C418" s="6">
        <v>30</v>
      </c>
      <c r="D418" s="6">
        <v>2.5</v>
      </c>
      <c r="E418" s="6">
        <v>1</v>
      </c>
      <c r="F418" s="6">
        <v>12.75</v>
      </c>
      <c r="G418" s="6">
        <v>77.7</v>
      </c>
      <c r="H418" s="6">
        <v>0.1</v>
      </c>
      <c r="I418" s="6">
        <v>0.12</v>
      </c>
      <c r="J418" s="6">
        <v>2E-3</v>
      </c>
      <c r="K418" s="6" t="s">
        <v>270</v>
      </c>
      <c r="L418" s="6">
        <v>37.5</v>
      </c>
      <c r="M418" s="6">
        <v>12</v>
      </c>
      <c r="N418" s="6">
        <v>0.8</v>
      </c>
      <c r="O418" s="26"/>
      <c r="P418" s="39"/>
    </row>
    <row r="419" spans="1:16" ht="24" hidden="1" x14ac:dyDescent="0.25">
      <c r="A419" s="5" t="s">
        <v>224</v>
      </c>
      <c r="B419" s="5" t="s">
        <v>29</v>
      </c>
      <c r="C419" s="6">
        <v>100</v>
      </c>
      <c r="D419" s="6">
        <v>11.85</v>
      </c>
      <c r="E419" s="6">
        <v>1.5</v>
      </c>
      <c r="F419" s="6">
        <v>72.45</v>
      </c>
      <c r="G419" s="6">
        <v>350.7</v>
      </c>
      <c r="H419" s="6">
        <v>0.15</v>
      </c>
      <c r="I419" s="6"/>
      <c r="J419" s="6"/>
      <c r="K419" s="6">
        <v>1.95</v>
      </c>
      <c r="L419" s="6">
        <v>34.5</v>
      </c>
      <c r="M419" s="6">
        <v>130.5</v>
      </c>
      <c r="N419" s="6">
        <v>49.5</v>
      </c>
      <c r="O419" s="26">
        <v>1.65</v>
      </c>
      <c r="P419" s="39"/>
    </row>
    <row r="420" spans="1:16" hidden="1" x14ac:dyDescent="0.25">
      <c r="A420" s="5" t="s">
        <v>28</v>
      </c>
      <c r="B420" s="5" t="s">
        <v>48</v>
      </c>
      <c r="C420" s="6">
        <v>150</v>
      </c>
      <c r="D420" s="6">
        <v>0.53</v>
      </c>
      <c r="E420" s="5"/>
      <c r="F420" s="6">
        <v>9.4700000000000006</v>
      </c>
      <c r="G420" s="6">
        <v>40</v>
      </c>
      <c r="H420" s="6"/>
      <c r="I420" s="6">
        <v>0.27</v>
      </c>
      <c r="J420" s="6"/>
      <c r="K420" s="6"/>
      <c r="L420" s="6">
        <v>13.6</v>
      </c>
      <c r="M420" s="6">
        <v>22.13</v>
      </c>
      <c r="N420" s="6">
        <v>11.73</v>
      </c>
      <c r="O420" s="26">
        <v>2.13</v>
      </c>
      <c r="P420" s="39"/>
    </row>
    <row r="421" spans="1:16" ht="24" hidden="1" x14ac:dyDescent="0.25">
      <c r="A421" s="5" t="s">
        <v>64</v>
      </c>
      <c r="B421" s="7" t="s">
        <v>32</v>
      </c>
      <c r="C421" s="6">
        <v>200</v>
      </c>
      <c r="D421" s="8">
        <f>SUM(D415:D420)</f>
        <v>49.24</v>
      </c>
      <c r="E421" s="8">
        <f t="shared" ref="E421:O421" si="34">SUM(E415:E420)</f>
        <v>31.79</v>
      </c>
      <c r="F421" s="8">
        <f t="shared" si="34"/>
        <v>165.07000000000002</v>
      </c>
      <c r="G421" s="8">
        <f t="shared" si="34"/>
        <v>1148.6000000000001</v>
      </c>
      <c r="H421" s="8">
        <f t="shared" si="34"/>
        <v>0.59599999999999997</v>
      </c>
      <c r="I421" s="8">
        <f t="shared" si="34"/>
        <v>25.270000000000003</v>
      </c>
      <c r="J421" s="8">
        <f t="shared" si="34"/>
        <v>32.802</v>
      </c>
      <c r="K421" s="8">
        <f t="shared" si="34"/>
        <v>5.83</v>
      </c>
      <c r="L421" s="8">
        <f t="shared" si="34"/>
        <v>241.10999999999999</v>
      </c>
      <c r="M421" s="8">
        <f t="shared" si="34"/>
        <v>608.41</v>
      </c>
      <c r="N421" s="8">
        <f t="shared" si="34"/>
        <v>185.74999999999997</v>
      </c>
      <c r="O421" s="28">
        <f t="shared" si="34"/>
        <v>9.25</v>
      </c>
      <c r="P421" s="39">
        <v>77.540000000000006</v>
      </c>
    </row>
    <row r="422" spans="1:16" hidden="1" x14ac:dyDescent="0.25">
      <c r="A422" s="5"/>
      <c r="B422" s="8" t="s">
        <v>36</v>
      </c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26"/>
      <c r="P422" s="39"/>
    </row>
    <row r="423" spans="1:16" hidden="1" x14ac:dyDescent="0.25">
      <c r="A423" s="5"/>
      <c r="B423" s="5" t="s">
        <v>299</v>
      </c>
      <c r="C423" s="6">
        <v>50</v>
      </c>
      <c r="D423" s="6">
        <v>4.63</v>
      </c>
      <c r="E423" s="6">
        <v>2.42</v>
      </c>
      <c r="F423" s="6">
        <v>41.49</v>
      </c>
      <c r="G423" s="6">
        <v>206.25</v>
      </c>
      <c r="H423" s="6">
        <v>0.08</v>
      </c>
      <c r="I423" s="6">
        <v>0.06</v>
      </c>
      <c r="J423" s="6">
        <v>12.75</v>
      </c>
      <c r="K423" s="6"/>
      <c r="L423" s="6">
        <v>14.62</v>
      </c>
      <c r="M423" s="6">
        <v>46.05</v>
      </c>
      <c r="N423" s="6">
        <v>18.079999999999998</v>
      </c>
      <c r="O423" s="26">
        <v>1.04</v>
      </c>
      <c r="P423" s="39"/>
    </row>
    <row r="424" spans="1:16" ht="24" hidden="1" x14ac:dyDescent="0.25">
      <c r="A424" s="5" t="s">
        <v>207</v>
      </c>
      <c r="B424" s="5" t="s">
        <v>63</v>
      </c>
      <c r="C424" s="6">
        <v>75</v>
      </c>
      <c r="D424" s="6">
        <v>1</v>
      </c>
      <c r="E424" s="6">
        <v>0.2</v>
      </c>
      <c r="F424" s="6">
        <v>20.2</v>
      </c>
      <c r="G424" s="6">
        <v>86.6</v>
      </c>
      <c r="H424" s="6">
        <v>0.02</v>
      </c>
      <c r="I424" s="6">
        <v>4</v>
      </c>
      <c r="J424" s="6"/>
      <c r="K424" s="6">
        <v>0.2</v>
      </c>
      <c r="L424" s="6">
        <v>14</v>
      </c>
      <c r="M424" s="6">
        <v>14</v>
      </c>
      <c r="N424" s="6">
        <v>8</v>
      </c>
      <c r="O424" s="26">
        <v>2.8</v>
      </c>
      <c r="P424" s="39"/>
    </row>
    <row r="425" spans="1:16" ht="24" hidden="1" x14ac:dyDescent="0.25">
      <c r="A425" s="5" t="s">
        <v>209</v>
      </c>
      <c r="B425" s="7" t="s">
        <v>32</v>
      </c>
      <c r="C425" s="6">
        <v>200</v>
      </c>
      <c r="D425" s="8">
        <f>SUM(D423:D424)</f>
        <v>5.63</v>
      </c>
      <c r="E425" s="8">
        <f t="shared" ref="E425:O425" si="35">SUM(E423:E424)</f>
        <v>2.62</v>
      </c>
      <c r="F425" s="8">
        <f t="shared" si="35"/>
        <v>61.69</v>
      </c>
      <c r="G425" s="8">
        <f t="shared" si="35"/>
        <v>292.85000000000002</v>
      </c>
      <c r="H425" s="8">
        <f t="shared" si="35"/>
        <v>0.1</v>
      </c>
      <c r="I425" s="8">
        <f t="shared" si="35"/>
        <v>4.0599999999999996</v>
      </c>
      <c r="J425" s="8">
        <f t="shared" si="35"/>
        <v>12.75</v>
      </c>
      <c r="K425" s="8">
        <f t="shared" si="35"/>
        <v>0.2</v>
      </c>
      <c r="L425" s="8">
        <f t="shared" si="35"/>
        <v>28.619999999999997</v>
      </c>
      <c r="M425" s="8">
        <f t="shared" si="35"/>
        <v>60.05</v>
      </c>
      <c r="N425" s="8">
        <f t="shared" si="35"/>
        <v>26.08</v>
      </c>
      <c r="O425" s="28">
        <f t="shared" si="35"/>
        <v>3.84</v>
      </c>
      <c r="P425" s="39">
        <v>33.89</v>
      </c>
    </row>
    <row r="426" spans="1:16" hidden="1" x14ac:dyDescent="0.25">
      <c r="A426" s="5"/>
      <c r="B426" s="7" t="s">
        <v>39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26"/>
      <c r="P426" s="39"/>
    </row>
    <row r="427" spans="1:16" ht="24" hidden="1" x14ac:dyDescent="0.25">
      <c r="A427" s="5"/>
      <c r="B427" s="5" t="s">
        <v>302</v>
      </c>
      <c r="C427" s="6"/>
      <c r="D427" s="5">
        <v>13.8</v>
      </c>
      <c r="E427" s="6">
        <v>4.96</v>
      </c>
      <c r="F427" s="6">
        <v>38.4</v>
      </c>
      <c r="G427" s="6">
        <v>253.35</v>
      </c>
      <c r="H427" s="6">
        <v>0.28999999999999998</v>
      </c>
      <c r="I427" s="6">
        <v>20.34</v>
      </c>
      <c r="J427" s="6">
        <v>63</v>
      </c>
      <c r="K427" s="6">
        <v>3.19</v>
      </c>
      <c r="L427" s="6">
        <v>273.2</v>
      </c>
      <c r="M427" s="6">
        <v>63.24</v>
      </c>
      <c r="N427" s="6">
        <v>66.72</v>
      </c>
      <c r="O427" s="26">
        <v>3.38</v>
      </c>
      <c r="P427" s="39"/>
    </row>
    <row r="428" spans="1:16" ht="24" hidden="1" x14ac:dyDescent="0.25">
      <c r="A428" s="5" t="s">
        <v>118</v>
      </c>
      <c r="B428" s="5" t="s">
        <v>231</v>
      </c>
      <c r="C428" s="6">
        <v>55</v>
      </c>
      <c r="D428" s="6">
        <v>2.4</v>
      </c>
      <c r="E428" s="6">
        <v>3.87</v>
      </c>
      <c r="F428" s="6">
        <v>27.83</v>
      </c>
      <c r="G428" s="6">
        <v>156</v>
      </c>
      <c r="H428" s="6">
        <v>0.04</v>
      </c>
      <c r="I428" s="6">
        <v>0.09</v>
      </c>
      <c r="J428" s="6">
        <v>19.989999999999998</v>
      </c>
      <c r="K428" s="6"/>
      <c r="L428" s="6">
        <v>9.99</v>
      </c>
      <c r="M428" s="6">
        <v>22.78</v>
      </c>
      <c r="N428" s="6">
        <v>5.59</v>
      </c>
      <c r="O428" s="26">
        <v>0.59</v>
      </c>
      <c r="P428" s="39"/>
    </row>
    <row r="429" spans="1:16" ht="24" hidden="1" x14ac:dyDescent="0.25">
      <c r="A429" s="5" t="s">
        <v>141</v>
      </c>
      <c r="B429" s="5" t="s">
        <v>48</v>
      </c>
      <c r="C429" s="6">
        <v>75</v>
      </c>
      <c r="D429" s="6">
        <v>0.53</v>
      </c>
      <c r="E429" s="5"/>
      <c r="F429" s="6">
        <v>9.4700000000000006</v>
      </c>
      <c r="G429" s="6">
        <v>40</v>
      </c>
      <c r="H429" s="6"/>
      <c r="I429" s="6">
        <v>0.27</v>
      </c>
      <c r="J429" s="6"/>
      <c r="K429" s="6"/>
      <c r="L429" s="6">
        <v>13.6</v>
      </c>
      <c r="M429" s="6">
        <v>22.13</v>
      </c>
      <c r="N429" s="6">
        <v>11.73</v>
      </c>
      <c r="O429" s="26">
        <v>2.13</v>
      </c>
      <c r="P429" s="39"/>
    </row>
    <row r="430" spans="1:16" ht="24" hidden="1" x14ac:dyDescent="0.25">
      <c r="A430" s="5" t="s">
        <v>64</v>
      </c>
      <c r="B430" s="5" t="s">
        <v>29</v>
      </c>
      <c r="C430" s="6">
        <v>200</v>
      </c>
      <c r="D430" s="6">
        <v>7.9</v>
      </c>
      <c r="E430" s="6">
        <v>1</v>
      </c>
      <c r="F430" s="6">
        <v>48.3</v>
      </c>
      <c r="G430" s="6">
        <v>233.8</v>
      </c>
      <c r="H430" s="6">
        <v>0.1</v>
      </c>
      <c r="I430" s="6"/>
      <c r="J430" s="6"/>
      <c r="K430" s="6">
        <v>1.3</v>
      </c>
      <c r="L430" s="6">
        <v>87</v>
      </c>
      <c r="M430" s="6">
        <v>23</v>
      </c>
      <c r="N430" s="6">
        <v>33</v>
      </c>
      <c r="O430" s="26">
        <v>1.1000000000000001</v>
      </c>
      <c r="P430" s="39"/>
    </row>
    <row r="431" spans="1:16" hidden="1" x14ac:dyDescent="0.25">
      <c r="A431" s="5" t="s">
        <v>28</v>
      </c>
      <c r="B431" s="5" t="s">
        <v>303</v>
      </c>
      <c r="C431" s="6">
        <v>100</v>
      </c>
      <c r="D431" s="6">
        <v>0.9</v>
      </c>
      <c r="E431" s="6">
        <v>0.2</v>
      </c>
      <c r="F431" s="6">
        <v>8.1</v>
      </c>
      <c r="G431" s="6">
        <v>43</v>
      </c>
      <c r="H431" s="6">
        <v>0.04</v>
      </c>
      <c r="I431" s="6">
        <v>60</v>
      </c>
      <c r="J431" s="6">
        <v>8</v>
      </c>
      <c r="K431" s="6">
        <v>0.2</v>
      </c>
      <c r="L431" s="6">
        <v>34</v>
      </c>
      <c r="M431" s="6">
        <v>23</v>
      </c>
      <c r="N431" s="6">
        <v>13</v>
      </c>
      <c r="O431" s="26">
        <v>0.3</v>
      </c>
      <c r="P431" s="39"/>
    </row>
    <row r="432" spans="1:16" hidden="1" x14ac:dyDescent="0.25">
      <c r="A432" s="5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6"/>
      <c r="P432" s="39"/>
    </row>
    <row r="433" spans="1:16" hidden="1" x14ac:dyDescent="0.25">
      <c r="A433" s="5"/>
      <c r="B433" s="5"/>
      <c r="C433" s="6"/>
      <c r="D433" s="6"/>
      <c r="E433" s="6"/>
      <c r="F433" s="6"/>
      <c r="G433" s="18"/>
      <c r="H433" s="6"/>
      <c r="I433" s="6"/>
      <c r="J433" s="6"/>
      <c r="K433" s="6"/>
      <c r="L433" s="6"/>
      <c r="M433" s="6"/>
      <c r="N433" s="6"/>
      <c r="O433" s="26">
        <v>0.02</v>
      </c>
      <c r="P433" s="39"/>
    </row>
    <row r="434" spans="1:16" ht="24" hidden="1" x14ac:dyDescent="0.25">
      <c r="A434" s="5" t="s">
        <v>76</v>
      </c>
      <c r="B434" s="7" t="s">
        <v>32</v>
      </c>
      <c r="C434" s="6">
        <v>10</v>
      </c>
      <c r="D434" s="8">
        <f>SUM(D427:D433)</f>
        <v>25.53</v>
      </c>
      <c r="E434" s="8">
        <f t="shared" ref="E434:O434" si="36">SUM(E427:E433)</f>
        <v>10.029999999999999</v>
      </c>
      <c r="F434" s="8">
        <f t="shared" si="36"/>
        <v>132.1</v>
      </c>
      <c r="G434" s="8">
        <f t="shared" si="36"/>
        <v>726.15000000000009</v>
      </c>
      <c r="H434" s="8">
        <f t="shared" si="36"/>
        <v>0.46999999999999992</v>
      </c>
      <c r="I434" s="8">
        <f t="shared" si="36"/>
        <v>80.7</v>
      </c>
      <c r="J434" s="8">
        <f t="shared" si="36"/>
        <v>90.99</v>
      </c>
      <c r="K434" s="8">
        <f t="shared" si="36"/>
        <v>4.6900000000000004</v>
      </c>
      <c r="L434" s="8">
        <f t="shared" si="36"/>
        <v>417.79</v>
      </c>
      <c r="M434" s="8">
        <f t="shared" si="36"/>
        <v>154.15</v>
      </c>
      <c r="N434" s="8">
        <f t="shared" si="36"/>
        <v>130.04000000000002</v>
      </c>
      <c r="O434" s="28">
        <f t="shared" si="36"/>
        <v>7.5199999999999987</v>
      </c>
      <c r="P434" s="39">
        <v>84.7</v>
      </c>
    </row>
    <row r="435" spans="1:16" hidden="1" x14ac:dyDescent="0.25">
      <c r="A435" s="5"/>
      <c r="B435" s="21" t="s">
        <v>40</v>
      </c>
      <c r="C435" s="8"/>
      <c r="D435" s="22">
        <f>D377+D368+D364+D356</f>
        <v>0</v>
      </c>
      <c r="E435" s="22">
        <f t="shared" ref="E435:O435" si="37">E377+E368+E364+E356</f>
        <v>0</v>
      </c>
      <c r="F435" s="22">
        <f t="shared" si="37"/>
        <v>0</v>
      </c>
      <c r="G435" s="45">
        <f t="shared" si="37"/>
        <v>0</v>
      </c>
      <c r="H435" s="22">
        <f t="shared" si="37"/>
        <v>0</v>
      </c>
      <c r="I435" s="22">
        <f t="shared" si="37"/>
        <v>0</v>
      </c>
      <c r="J435" s="22">
        <f t="shared" si="37"/>
        <v>0</v>
      </c>
      <c r="K435" s="22">
        <f t="shared" si="37"/>
        <v>0</v>
      </c>
      <c r="L435" s="22">
        <f t="shared" si="37"/>
        <v>0</v>
      </c>
      <c r="M435" s="22">
        <f t="shared" si="37"/>
        <v>0</v>
      </c>
      <c r="N435" s="22">
        <f t="shared" si="37"/>
        <v>0</v>
      </c>
      <c r="O435" s="30">
        <f t="shared" si="37"/>
        <v>0</v>
      </c>
      <c r="P435" s="39">
        <f>P356+P364+P368+P377</f>
        <v>0</v>
      </c>
    </row>
    <row r="436" spans="1:16" hidden="1" x14ac:dyDescent="0.25">
      <c r="A436" s="52"/>
      <c r="B436" s="24" t="s">
        <v>230</v>
      </c>
      <c r="C436" s="22"/>
      <c r="D436" s="37">
        <f t="shared" ref="D436:O436" si="38">(D347+D287+D258+D228+D197+D168+D140+D110+D81+D53)/10</f>
        <v>7.2879999999999994</v>
      </c>
      <c r="E436" s="37">
        <f t="shared" si="38"/>
        <v>5.0830000000000002</v>
      </c>
      <c r="F436" s="37">
        <f t="shared" si="38"/>
        <v>31.047000000000004</v>
      </c>
      <c r="G436" s="37">
        <f t="shared" si="38"/>
        <v>201.12600000000003</v>
      </c>
      <c r="H436" s="37">
        <f t="shared" si="38"/>
        <v>0.1016</v>
      </c>
      <c r="I436" s="37">
        <f t="shared" si="38"/>
        <v>3.7250000000000001</v>
      </c>
      <c r="J436" s="37">
        <f t="shared" si="38"/>
        <v>14.780199999999999</v>
      </c>
      <c r="K436" s="37">
        <f t="shared" si="38"/>
        <v>0.80899999999999994</v>
      </c>
      <c r="L436" s="37">
        <f t="shared" si="38"/>
        <v>47.375</v>
      </c>
      <c r="M436" s="37">
        <f t="shared" si="38"/>
        <v>93.412999999999982</v>
      </c>
      <c r="N436" s="37">
        <f t="shared" si="38"/>
        <v>28.179000000000002</v>
      </c>
      <c r="O436" s="38">
        <f t="shared" si="38"/>
        <v>1.3270000000000002</v>
      </c>
      <c r="P436" s="40">
        <f>(P53+P81+P110+P140+P168+P197+P228+P258+P287+P347)/10</f>
        <v>11.684999999999999</v>
      </c>
    </row>
    <row r="437" spans="1:16" hidden="1" x14ac:dyDescent="0.25">
      <c r="A437" s="23"/>
      <c r="C437" s="23"/>
    </row>
  </sheetData>
  <mergeCells count="12">
    <mergeCell ref="P22:P23"/>
    <mergeCell ref="C23:C24"/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C19:H19"/>
  </mergeCells>
  <pageMargins left="0.7" right="0.7" top="0.75" bottom="0.75" header="0.3" footer="0.3"/>
  <pageSetup paperSize="9" scale="5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0"/>
  <sheetViews>
    <sheetView tabSelected="1" showWhiteSpace="0" view="pageBreakPreview" topLeftCell="D1" zoomScaleNormal="100" zoomScaleSheetLayoutView="100" zoomScalePageLayoutView="89" workbookViewId="0">
      <selection activeCell="K17" sqref="K17"/>
    </sheetView>
  </sheetViews>
  <sheetFormatPr defaultRowHeight="15" x14ac:dyDescent="0.25"/>
  <cols>
    <col min="1" max="1" width="19.28515625" style="133" customWidth="1"/>
    <col min="2" max="2" width="49" customWidth="1"/>
    <col min="3" max="16" width="15.28515625" customWidth="1"/>
  </cols>
  <sheetData>
    <row r="1" spans="1:17" ht="18.75" x14ac:dyDescent="0.3">
      <c r="A1" s="122"/>
      <c r="B1" s="72"/>
      <c r="C1" s="72"/>
      <c r="D1" s="72"/>
      <c r="E1" s="72"/>
      <c r="F1" s="72"/>
      <c r="G1" s="72"/>
      <c r="H1" s="72"/>
      <c r="I1" s="72"/>
      <c r="J1" s="72"/>
      <c r="K1" s="163"/>
      <c r="L1" s="163"/>
      <c r="M1" s="163"/>
      <c r="N1" s="163"/>
      <c r="O1" s="163"/>
      <c r="P1" s="163"/>
      <c r="Q1" s="72"/>
    </row>
    <row r="2" spans="1:17" ht="18.75" x14ac:dyDescent="0.3">
      <c r="A2" s="12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8.75" x14ac:dyDescent="0.3">
      <c r="A3" s="123"/>
      <c r="B3" s="72"/>
      <c r="C3" s="74"/>
      <c r="D3" s="74"/>
      <c r="E3" s="74"/>
      <c r="F3" s="73" t="s">
        <v>0</v>
      </c>
      <c r="G3" s="74"/>
      <c r="H3" s="74"/>
      <c r="I3" s="74"/>
      <c r="J3" s="72"/>
      <c r="K3" s="72"/>
      <c r="L3" s="72"/>
      <c r="M3" s="72"/>
      <c r="N3" s="72"/>
      <c r="O3" s="72"/>
      <c r="P3" s="72"/>
      <c r="Q3" s="72"/>
    </row>
    <row r="4" spans="1:17" ht="18.75" x14ac:dyDescent="0.3">
      <c r="A4" s="123"/>
      <c r="B4" s="72"/>
      <c r="C4" s="74"/>
      <c r="D4" s="74"/>
      <c r="E4" s="74"/>
      <c r="F4" s="73" t="s">
        <v>1</v>
      </c>
      <c r="G4" s="74"/>
      <c r="H4" s="74"/>
      <c r="I4" s="74"/>
      <c r="J4" s="72"/>
      <c r="K4" s="72"/>
      <c r="L4" s="72"/>
      <c r="M4" s="72"/>
      <c r="N4" s="72"/>
      <c r="O4" s="72"/>
      <c r="P4" s="72"/>
      <c r="Q4" s="72"/>
    </row>
    <row r="5" spans="1:17" ht="18.75" x14ac:dyDescent="0.3">
      <c r="A5" s="123"/>
      <c r="B5" s="72"/>
      <c r="C5" s="74"/>
      <c r="D5" s="74"/>
      <c r="E5" s="74"/>
      <c r="F5" s="73" t="s">
        <v>2</v>
      </c>
      <c r="G5" s="74"/>
      <c r="H5" s="74"/>
      <c r="I5" s="74"/>
      <c r="J5" s="72"/>
      <c r="K5" s="72"/>
      <c r="L5" s="72"/>
      <c r="M5" s="72"/>
      <c r="N5" s="72"/>
      <c r="O5" s="72"/>
      <c r="P5" s="72"/>
      <c r="Q5" s="72"/>
    </row>
    <row r="6" spans="1:17" ht="18.75" x14ac:dyDescent="0.3">
      <c r="A6" s="123"/>
      <c r="B6" s="72"/>
      <c r="C6" s="74"/>
      <c r="D6" s="74"/>
      <c r="E6" s="74"/>
      <c r="F6" s="73" t="s">
        <v>3</v>
      </c>
      <c r="G6" s="74"/>
      <c r="H6" s="74"/>
      <c r="I6" s="74"/>
      <c r="J6" s="72"/>
      <c r="K6" s="72"/>
      <c r="L6" s="72"/>
      <c r="M6" s="72"/>
      <c r="N6" s="72"/>
      <c r="O6" s="72"/>
      <c r="P6" s="72"/>
      <c r="Q6" s="72"/>
    </row>
    <row r="7" spans="1:17" ht="18.75" x14ac:dyDescent="0.3">
      <c r="A7" s="123"/>
      <c r="B7" s="72"/>
      <c r="C7" s="74"/>
      <c r="D7" s="74"/>
      <c r="E7" s="74"/>
      <c r="F7" s="73" t="s">
        <v>320</v>
      </c>
      <c r="G7" s="74"/>
      <c r="H7" s="74"/>
      <c r="I7" s="74"/>
      <c r="J7" s="72"/>
      <c r="K7" s="72"/>
      <c r="L7" s="72"/>
      <c r="M7" s="72"/>
      <c r="N7" s="72"/>
      <c r="O7" s="72"/>
      <c r="P7" s="72"/>
      <c r="Q7" s="72"/>
    </row>
    <row r="8" spans="1:17" ht="18.75" x14ac:dyDescent="0.3">
      <c r="A8" s="123"/>
      <c r="B8" s="72"/>
      <c r="C8" s="74"/>
      <c r="D8" s="74"/>
      <c r="E8" s="74" t="s">
        <v>311</v>
      </c>
      <c r="F8" s="75" t="s">
        <v>321</v>
      </c>
      <c r="G8" s="74"/>
      <c r="H8" s="74"/>
      <c r="I8" s="74"/>
      <c r="J8" s="72"/>
      <c r="K8" s="72"/>
      <c r="L8" s="72"/>
      <c r="M8" s="72"/>
      <c r="N8" s="72"/>
      <c r="O8" s="72"/>
      <c r="P8" s="72"/>
      <c r="Q8" s="72"/>
    </row>
    <row r="9" spans="1:17" ht="18.75" x14ac:dyDescent="0.3">
      <c r="A9" s="123"/>
      <c r="B9" s="72"/>
      <c r="C9" s="74"/>
      <c r="D9" s="74"/>
      <c r="E9" s="74"/>
      <c r="F9" s="73"/>
      <c r="G9" s="74"/>
      <c r="H9" s="74"/>
      <c r="I9" s="74"/>
      <c r="J9" s="72"/>
      <c r="K9" s="72"/>
      <c r="L9" s="72" t="s">
        <v>348</v>
      </c>
      <c r="M9" s="72"/>
      <c r="N9" s="72"/>
      <c r="O9" s="72" t="s">
        <v>349</v>
      </c>
      <c r="P9" s="72"/>
      <c r="Q9" s="72"/>
    </row>
    <row r="10" spans="1:17" ht="18.75" x14ac:dyDescent="0.3">
      <c r="A10" s="123"/>
      <c r="B10" s="72"/>
      <c r="C10" s="72"/>
      <c r="D10" s="72"/>
      <c r="E10" s="72"/>
      <c r="F10" s="73"/>
      <c r="G10" s="72"/>
      <c r="H10" s="72"/>
      <c r="I10" s="72"/>
      <c r="J10" s="72"/>
      <c r="K10" s="72"/>
      <c r="L10" s="72" t="s">
        <v>350</v>
      </c>
      <c r="M10" s="72"/>
      <c r="N10" s="72"/>
      <c r="O10" s="72"/>
      <c r="P10" s="72"/>
      <c r="Q10" s="72"/>
    </row>
    <row r="11" spans="1:17" ht="18.75" x14ac:dyDescent="0.3">
      <c r="A11" s="124" t="s">
        <v>315</v>
      </c>
      <c r="B11" s="117"/>
      <c r="C11" s="117"/>
      <c r="D11" s="77"/>
      <c r="E11" s="76"/>
      <c r="F11" s="76"/>
      <c r="G11" s="77"/>
      <c r="H11" s="77"/>
      <c r="I11" s="77"/>
      <c r="J11" s="72"/>
      <c r="K11" s="72"/>
      <c r="L11" s="72"/>
      <c r="M11" s="179" t="s">
        <v>312</v>
      </c>
      <c r="N11" s="179"/>
      <c r="O11" s="179"/>
      <c r="P11" s="72"/>
      <c r="Q11" s="72"/>
    </row>
    <row r="12" spans="1:17" ht="18.75" x14ac:dyDescent="0.3">
      <c r="A12" s="124" t="s">
        <v>316</v>
      </c>
      <c r="B12" s="118"/>
      <c r="C12" s="118"/>
      <c r="D12" s="78"/>
      <c r="E12" s="79"/>
      <c r="F12" s="79"/>
      <c r="G12" s="72"/>
      <c r="H12" s="72"/>
      <c r="I12" s="72"/>
      <c r="J12" s="72"/>
      <c r="K12" s="72"/>
      <c r="L12" s="179" t="s">
        <v>313</v>
      </c>
      <c r="M12" s="179"/>
      <c r="N12" s="179"/>
      <c r="O12" s="179"/>
      <c r="P12" s="72"/>
      <c r="Q12" s="72"/>
    </row>
    <row r="13" spans="1:17" ht="18.75" x14ac:dyDescent="0.3">
      <c r="A13" s="124" t="s">
        <v>317</v>
      </c>
      <c r="B13" s="118"/>
      <c r="C13" s="118"/>
      <c r="D13" s="78"/>
      <c r="E13" s="79"/>
      <c r="F13" s="79"/>
      <c r="G13" s="72"/>
      <c r="H13" s="72"/>
      <c r="I13" s="72"/>
      <c r="J13" s="72"/>
      <c r="K13" s="72"/>
      <c r="L13" s="179" t="s">
        <v>314</v>
      </c>
      <c r="M13" s="179"/>
      <c r="N13" s="179"/>
      <c r="O13" s="179"/>
      <c r="P13" s="72"/>
      <c r="Q13" s="72"/>
    </row>
    <row r="14" spans="1:17" ht="18.75" x14ac:dyDescent="0.3">
      <c r="A14" s="124" t="s">
        <v>318</v>
      </c>
      <c r="B14" s="118"/>
      <c r="C14" s="118"/>
      <c r="D14" s="78"/>
      <c r="E14" s="79"/>
      <c r="F14" s="79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18.75" x14ac:dyDescent="0.3">
      <c r="A15" s="124" t="s">
        <v>256</v>
      </c>
      <c r="B15" s="79"/>
      <c r="C15" s="79"/>
      <c r="D15" s="79"/>
      <c r="E15" s="79"/>
      <c r="F15" s="7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</row>
    <row r="16" spans="1:17" ht="18.75" x14ac:dyDescent="0.3">
      <c r="A16" s="124"/>
      <c r="B16" s="79"/>
      <c r="C16" s="79"/>
      <c r="D16" s="79"/>
      <c r="E16" s="79"/>
      <c r="F16" s="7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ht="18.75" x14ac:dyDescent="0.3">
      <c r="A17" s="124"/>
      <c r="B17" s="79"/>
      <c r="C17" s="79"/>
      <c r="D17" s="79"/>
      <c r="E17" s="79"/>
      <c r="F17" s="79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8.75" x14ac:dyDescent="0.3">
      <c r="A18" s="178" t="s">
        <v>319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72"/>
      <c r="Q18" s="72"/>
    </row>
    <row r="19" spans="1:17" ht="18.75" x14ac:dyDescent="0.3">
      <c r="A19" s="123" t="s">
        <v>258</v>
      </c>
      <c r="B19" s="178" t="s">
        <v>351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2"/>
      <c r="Q19" s="72"/>
    </row>
    <row r="20" spans="1:17" ht="18.75" x14ac:dyDescent="0.3">
      <c r="A20" s="123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18.75" x14ac:dyDescent="0.3">
      <c r="A21" s="164"/>
      <c r="B21" s="164"/>
      <c r="C21" s="164"/>
      <c r="D21" s="72"/>
      <c r="E21" s="72"/>
      <c r="F21" s="72"/>
      <c r="G21" s="72"/>
      <c r="H21" s="72"/>
      <c r="I21" s="72"/>
      <c r="J21" s="72"/>
      <c r="K21" s="72"/>
      <c r="L21" s="165" t="s">
        <v>323</v>
      </c>
      <c r="M21" s="165"/>
      <c r="N21" s="165"/>
      <c r="O21" s="165"/>
      <c r="P21" s="165"/>
      <c r="Q21" s="165"/>
    </row>
    <row r="22" spans="1:17" ht="37.5" x14ac:dyDescent="0.3">
      <c r="A22" s="166" t="s">
        <v>6</v>
      </c>
      <c r="B22" s="169" t="s">
        <v>7</v>
      </c>
      <c r="C22" s="80" t="s">
        <v>8</v>
      </c>
      <c r="D22" s="172" t="s">
        <v>9</v>
      </c>
      <c r="E22" s="173"/>
      <c r="F22" s="174"/>
      <c r="G22" s="169" t="s">
        <v>10</v>
      </c>
      <c r="H22" s="172" t="s">
        <v>11</v>
      </c>
      <c r="I22" s="173"/>
      <c r="J22" s="173"/>
      <c r="K22" s="174"/>
      <c r="L22" s="172" t="s">
        <v>12</v>
      </c>
      <c r="M22" s="173"/>
      <c r="N22" s="173"/>
      <c r="O22" s="173"/>
      <c r="P22" s="180" t="s">
        <v>234</v>
      </c>
      <c r="Q22" s="72"/>
    </row>
    <row r="23" spans="1:17" ht="18.75" x14ac:dyDescent="0.3">
      <c r="A23" s="167"/>
      <c r="B23" s="170"/>
      <c r="C23" s="169" t="s">
        <v>322</v>
      </c>
      <c r="D23" s="175"/>
      <c r="E23" s="176"/>
      <c r="F23" s="177"/>
      <c r="G23" s="171"/>
      <c r="H23" s="175"/>
      <c r="I23" s="176"/>
      <c r="J23" s="176"/>
      <c r="K23" s="177"/>
      <c r="L23" s="175"/>
      <c r="M23" s="176"/>
      <c r="N23" s="176"/>
      <c r="O23" s="176"/>
      <c r="P23" s="181"/>
      <c r="Q23" s="72"/>
    </row>
    <row r="24" spans="1:17" ht="18.75" x14ac:dyDescent="0.3">
      <c r="A24" s="168"/>
      <c r="B24" s="171"/>
      <c r="C24" s="171"/>
      <c r="D24" s="80" t="s">
        <v>14</v>
      </c>
      <c r="E24" s="80" t="s">
        <v>15</v>
      </c>
      <c r="F24" s="80" t="s">
        <v>16</v>
      </c>
      <c r="G24" s="80"/>
      <c r="H24" s="80" t="s">
        <v>17</v>
      </c>
      <c r="I24" s="80" t="s">
        <v>18</v>
      </c>
      <c r="J24" s="80" t="s">
        <v>19</v>
      </c>
      <c r="K24" s="80" t="s">
        <v>20</v>
      </c>
      <c r="L24" s="80" t="s">
        <v>21</v>
      </c>
      <c r="M24" s="80" t="s">
        <v>22</v>
      </c>
      <c r="N24" s="80" t="s">
        <v>23</v>
      </c>
      <c r="O24" s="81" t="s">
        <v>24</v>
      </c>
      <c r="P24" s="82"/>
      <c r="Q24" s="72"/>
    </row>
    <row r="25" spans="1:17" ht="18.75" x14ac:dyDescent="0.3">
      <c r="A25" s="121">
        <v>1</v>
      </c>
      <c r="B25" s="83">
        <v>2</v>
      </c>
      <c r="C25" s="83">
        <v>4</v>
      </c>
      <c r="D25" s="80">
        <v>5</v>
      </c>
      <c r="E25" s="80">
        <v>6</v>
      </c>
      <c r="F25" s="80">
        <v>7</v>
      </c>
      <c r="G25" s="80">
        <v>8</v>
      </c>
      <c r="H25" s="80">
        <v>9</v>
      </c>
      <c r="I25" s="80">
        <v>10</v>
      </c>
      <c r="J25" s="80">
        <v>11</v>
      </c>
      <c r="K25" s="80">
        <v>12</v>
      </c>
      <c r="L25" s="80">
        <v>13</v>
      </c>
      <c r="M25" s="80">
        <v>14</v>
      </c>
      <c r="N25" s="80">
        <v>15</v>
      </c>
      <c r="O25" s="81">
        <v>16</v>
      </c>
      <c r="P25" s="82"/>
      <c r="Q25" s="72"/>
    </row>
    <row r="26" spans="1:17" ht="18.75" x14ac:dyDescent="0.3">
      <c r="A26" s="121"/>
      <c r="B26" s="119" t="s">
        <v>25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  <c r="P26" s="82"/>
      <c r="Q26" s="72"/>
    </row>
    <row r="27" spans="1:17" ht="20.25" customHeight="1" x14ac:dyDescent="0.3">
      <c r="A27" s="120" t="s">
        <v>325</v>
      </c>
      <c r="B27" s="80" t="s">
        <v>26</v>
      </c>
      <c r="C27" s="83">
        <v>150</v>
      </c>
      <c r="D27" s="83">
        <v>5.3550000000000004</v>
      </c>
      <c r="E27" s="83">
        <v>6.33</v>
      </c>
      <c r="F27" s="83">
        <v>30.15</v>
      </c>
      <c r="G27" s="83">
        <v>199.5</v>
      </c>
      <c r="H27" s="83">
        <v>0.06</v>
      </c>
      <c r="I27" s="83">
        <v>0.93</v>
      </c>
      <c r="J27" s="83">
        <v>40.950000000000003</v>
      </c>
      <c r="K27" s="83"/>
      <c r="L27" s="83">
        <v>96.6</v>
      </c>
      <c r="M27" s="83">
        <v>92.7</v>
      </c>
      <c r="N27" s="83">
        <v>16.23</v>
      </c>
      <c r="O27" s="85">
        <v>0.42</v>
      </c>
      <c r="P27" s="82"/>
      <c r="Q27" s="72"/>
    </row>
    <row r="28" spans="1:17" ht="20.25" customHeight="1" x14ac:dyDescent="0.3">
      <c r="A28" s="121"/>
      <c r="B28" s="80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5"/>
      <c r="P28" s="86"/>
      <c r="Q28" s="72"/>
    </row>
    <row r="29" spans="1:17" ht="20.25" customHeight="1" x14ac:dyDescent="0.3">
      <c r="A29" s="121"/>
      <c r="B29" s="80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5"/>
      <c r="P29" s="82"/>
      <c r="Q29" s="72"/>
    </row>
    <row r="30" spans="1:17" ht="20.25" customHeight="1" x14ac:dyDescent="0.3">
      <c r="A30" s="121" t="s">
        <v>28</v>
      </c>
      <c r="B30" s="80" t="s">
        <v>29</v>
      </c>
      <c r="C30" s="83">
        <v>50</v>
      </c>
      <c r="D30" s="83">
        <v>6.9</v>
      </c>
      <c r="E30" s="83">
        <v>1</v>
      </c>
      <c r="F30" s="83">
        <v>48.3</v>
      </c>
      <c r="G30" s="83">
        <v>233.8</v>
      </c>
      <c r="H30" s="83">
        <v>0.1</v>
      </c>
      <c r="I30" s="83"/>
      <c r="J30" s="83"/>
      <c r="K30" s="83">
        <v>1.3</v>
      </c>
      <c r="L30" s="83">
        <v>23</v>
      </c>
      <c r="M30" s="83">
        <v>87</v>
      </c>
      <c r="N30" s="83">
        <v>33</v>
      </c>
      <c r="O30" s="85">
        <v>1.1000000000000001</v>
      </c>
      <c r="P30" s="82"/>
      <c r="Q30" s="72"/>
    </row>
    <row r="31" spans="1:17" ht="20.25" customHeight="1" x14ac:dyDescent="0.3">
      <c r="A31" s="120" t="s">
        <v>324</v>
      </c>
      <c r="B31" s="80" t="s">
        <v>48</v>
      </c>
      <c r="C31" s="83" t="s">
        <v>326</v>
      </c>
      <c r="D31" s="83">
        <v>7.0000000000000007E-2</v>
      </c>
      <c r="E31" s="80">
        <v>0.2</v>
      </c>
      <c r="F31" s="83">
        <v>10.1</v>
      </c>
      <c r="G31" s="83">
        <v>40</v>
      </c>
      <c r="H31" s="83">
        <v>0</v>
      </c>
      <c r="I31" s="83">
        <v>0.03</v>
      </c>
      <c r="J31" s="83">
        <v>0</v>
      </c>
      <c r="K31" s="83"/>
      <c r="L31" s="83">
        <v>10.95</v>
      </c>
      <c r="M31" s="83">
        <v>2.8</v>
      </c>
      <c r="N31" s="83">
        <v>1.4</v>
      </c>
      <c r="O31" s="85">
        <v>2.8</v>
      </c>
      <c r="P31" s="86"/>
      <c r="Q31" s="72"/>
    </row>
    <row r="32" spans="1:17" ht="20.25" customHeight="1" x14ac:dyDescent="0.3">
      <c r="A32" s="125"/>
      <c r="B32" s="88" t="s">
        <v>32</v>
      </c>
      <c r="C32" s="89"/>
      <c r="D32" s="88">
        <f t="shared" ref="D32:O32" si="0">SUM(D27:D31)</f>
        <v>12.325000000000001</v>
      </c>
      <c r="E32" s="88">
        <f t="shared" si="0"/>
        <v>7.53</v>
      </c>
      <c r="F32" s="90">
        <f t="shared" si="0"/>
        <v>88.549999999999983</v>
      </c>
      <c r="G32" s="88">
        <f t="shared" si="0"/>
        <v>473.3</v>
      </c>
      <c r="H32" s="88">
        <f t="shared" si="0"/>
        <v>0.16</v>
      </c>
      <c r="I32" s="88">
        <f t="shared" si="0"/>
        <v>0.96000000000000008</v>
      </c>
      <c r="J32" s="88">
        <f t="shared" si="0"/>
        <v>40.950000000000003</v>
      </c>
      <c r="K32" s="88">
        <f t="shared" si="0"/>
        <v>1.3</v>
      </c>
      <c r="L32" s="91">
        <f t="shared" si="0"/>
        <v>130.54999999999998</v>
      </c>
      <c r="M32" s="88">
        <f t="shared" si="0"/>
        <v>182.5</v>
      </c>
      <c r="N32" s="88">
        <f t="shared" si="0"/>
        <v>50.63</v>
      </c>
      <c r="O32" s="92">
        <f t="shared" si="0"/>
        <v>4.32</v>
      </c>
      <c r="P32" s="93">
        <v>33.799999999999997</v>
      </c>
      <c r="Q32" s="72"/>
    </row>
    <row r="33" spans="1:32" ht="20.25" hidden="1" customHeight="1" x14ac:dyDescent="0.3">
      <c r="A33" s="125"/>
      <c r="B33" s="88"/>
      <c r="C33" s="89"/>
      <c r="D33" s="88"/>
      <c r="E33" s="88"/>
      <c r="F33" s="90"/>
      <c r="G33" s="88"/>
      <c r="H33" s="88"/>
      <c r="I33" s="88"/>
      <c r="J33" s="88"/>
      <c r="K33" s="88"/>
      <c r="L33" s="91"/>
      <c r="M33" s="88"/>
      <c r="N33" s="88"/>
      <c r="O33" s="92"/>
      <c r="P33" s="93"/>
      <c r="Q33" s="72"/>
    </row>
    <row r="34" spans="1:32" ht="20.25" customHeight="1" x14ac:dyDescent="0.3">
      <c r="A34" s="121"/>
      <c r="B34" s="94" t="s">
        <v>33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5"/>
      <c r="P34" s="86"/>
      <c r="Q34" s="72"/>
    </row>
    <row r="35" spans="1:32" ht="20.25" hidden="1" customHeight="1" x14ac:dyDescent="0.3">
      <c r="A35" s="121"/>
      <c r="B35" s="80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5"/>
      <c r="P35" s="86"/>
      <c r="Q35" s="72"/>
    </row>
    <row r="36" spans="1:32" ht="20.25" customHeight="1" x14ac:dyDescent="0.3">
      <c r="A36" s="126"/>
      <c r="B36" s="95"/>
      <c r="C36" s="96"/>
      <c r="D36" s="97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5"/>
      <c r="P36" s="86"/>
      <c r="Q36" s="72"/>
    </row>
    <row r="37" spans="1:32" ht="20.25" customHeight="1" x14ac:dyDescent="0.3">
      <c r="A37" s="121" t="s">
        <v>28</v>
      </c>
      <c r="B37" s="80" t="s">
        <v>29</v>
      </c>
      <c r="C37" s="83">
        <v>50</v>
      </c>
      <c r="D37" s="83">
        <v>11.85</v>
      </c>
      <c r="E37" s="83">
        <v>1.5</v>
      </c>
      <c r="F37" s="83">
        <v>72.45</v>
      </c>
      <c r="G37" s="83">
        <v>175.3</v>
      </c>
      <c r="H37" s="83">
        <v>0.15</v>
      </c>
      <c r="I37" s="83"/>
      <c r="J37" s="83"/>
      <c r="K37" s="83">
        <v>1.95</v>
      </c>
      <c r="L37" s="83">
        <v>34.5</v>
      </c>
      <c r="M37" s="83">
        <v>130.5</v>
      </c>
      <c r="N37" s="83">
        <v>49.5</v>
      </c>
      <c r="O37" s="85">
        <v>1.65</v>
      </c>
      <c r="P37" s="86"/>
      <c r="Q37" s="7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0.25" customHeight="1" x14ac:dyDescent="0.3">
      <c r="A38" s="120" t="s">
        <v>327</v>
      </c>
      <c r="B38" s="80" t="s">
        <v>305</v>
      </c>
      <c r="C38" s="83">
        <v>200</v>
      </c>
      <c r="D38" s="83">
        <v>1.42</v>
      </c>
      <c r="E38" s="83">
        <v>3.96</v>
      </c>
      <c r="F38" s="83">
        <v>6.32</v>
      </c>
      <c r="G38" s="83">
        <v>70</v>
      </c>
      <c r="H38" s="83">
        <v>0.04</v>
      </c>
      <c r="I38" s="83">
        <v>12.62</v>
      </c>
      <c r="J38" s="83">
        <v>0</v>
      </c>
      <c r="K38" s="83"/>
      <c r="L38" s="83">
        <v>38.340000000000003</v>
      </c>
      <c r="M38" s="83">
        <v>39.200000000000003</v>
      </c>
      <c r="N38" s="83">
        <v>17.7</v>
      </c>
      <c r="O38" s="85">
        <v>0.66</v>
      </c>
      <c r="P38" s="86"/>
      <c r="Q38" s="7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0.25" customHeight="1" x14ac:dyDescent="0.3">
      <c r="A39" s="120" t="s">
        <v>324</v>
      </c>
      <c r="B39" s="80" t="s">
        <v>48</v>
      </c>
      <c r="C39" s="83" t="s">
        <v>326</v>
      </c>
      <c r="D39" s="83">
        <v>7.0000000000000007E-2</v>
      </c>
      <c r="E39" s="80">
        <v>0.2</v>
      </c>
      <c r="F39" s="83">
        <v>10.1</v>
      </c>
      <c r="G39" s="83">
        <v>40</v>
      </c>
      <c r="H39" s="83">
        <v>0</v>
      </c>
      <c r="I39" s="83">
        <v>0.03</v>
      </c>
      <c r="J39" s="83">
        <v>0</v>
      </c>
      <c r="K39" s="83"/>
      <c r="L39" s="83">
        <v>10.95</v>
      </c>
      <c r="M39" s="83">
        <v>2.8</v>
      </c>
      <c r="N39" s="83">
        <v>1.4</v>
      </c>
      <c r="O39" s="85">
        <v>2.8</v>
      </c>
      <c r="P39" s="86"/>
      <c r="Q39" s="98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F39" s="34"/>
    </row>
    <row r="40" spans="1:32" ht="20.25" customHeight="1" x14ac:dyDescent="0.3">
      <c r="A40" s="125"/>
      <c r="B40" s="88" t="s">
        <v>32</v>
      </c>
      <c r="C40" s="89"/>
      <c r="D40" s="88">
        <f t="shared" ref="D40:O40" si="1">SUM(D35:D39)</f>
        <v>13.34</v>
      </c>
      <c r="E40" s="88">
        <f t="shared" si="1"/>
        <v>5.66</v>
      </c>
      <c r="F40" s="90">
        <f t="shared" si="1"/>
        <v>88.87</v>
      </c>
      <c r="G40" s="90">
        <f t="shared" si="1"/>
        <v>285.3</v>
      </c>
      <c r="H40" s="88">
        <f t="shared" si="1"/>
        <v>0.19</v>
      </c>
      <c r="I40" s="88">
        <f t="shared" si="1"/>
        <v>12.649999999999999</v>
      </c>
      <c r="J40" s="88">
        <f t="shared" si="1"/>
        <v>0</v>
      </c>
      <c r="K40" s="88">
        <f t="shared" si="1"/>
        <v>1.95</v>
      </c>
      <c r="L40" s="88">
        <f t="shared" si="1"/>
        <v>83.79</v>
      </c>
      <c r="M40" s="90">
        <f t="shared" si="1"/>
        <v>172.5</v>
      </c>
      <c r="N40" s="90">
        <f t="shared" si="1"/>
        <v>68.600000000000009</v>
      </c>
      <c r="O40" s="92">
        <f t="shared" si="1"/>
        <v>5.1099999999999994</v>
      </c>
      <c r="P40" s="93">
        <v>44.2</v>
      </c>
      <c r="Q40" s="72"/>
    </row>
    <row r="41" spans="1:32" ht="20.25" hidden="1" customHeight="1" x14ac:dyDescent="0.3">
      <c r="A41" s="12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9"/>
      <c r="P41" s="86"/>
      <c r="Q41" s="10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</row>
    <row r="42" spans="1:32" s="62" customFormat="1" ht="20.25" hidden="1" customHeight="1" x14ac:dyDescent="0.3">
      <c r="A42" s="121"/>
      <c r="B42" s="80"/>
      <c r="C42" s="83"/>
      <c r="D42" s="83"/>
      <c r="E42" s="83"/>
      <c r="F42" s="83"/>
      <c r="G42" s="83"/>
      <c r="H42" s="83"/>
      <c r="I42" s="83"/>
      <c r="J42" s="83"/>
      <c r="K42" s="83"/>
      <c r="L42" s="101"/>
      <c r="M42" s="83"/>
      <c r="N42" s="83"/>
      <c r="O42" s="85"/>
      <c r="P42" s="86"/>
      <c r="Q42" s="10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1:32" ht="20.25" hidden="1" customHeight="1" x14ac:dyDescent="0.3">
      <c r="A43" s="121"/>
      <c r="B43" s="80"/>
      <c r="C43" s="83"/>
      <c r="D43" s="83"/>
      <c r="E43" s="83"/>
      <c r="F43" s="83"/>
      <c r="G43" s="83"/>
      <c r="H43" s="83"/>
      <c r="I43" s="101"/>
      <c r="J43" s="83"/>
      <c r="K43" s="83"/>
      <c r="L43" s="101"/>
      <c r="M43" s="83"/>
      <c r="N43" s="83"/>
      <c r="O43" s="85"/>
      <c r="P43" s="86"/>
      <c r="Q43" s="10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</row>
    <row r="44" spans="1:32" ht="20.25" hidden="1" customHeight="1" x14ac:dyDescent="0.3">
      <c r="A44" s="121"/>
      <c r="B44" s="84" t="s">
        <v>32</v>
      </c>
      <c r="C44" s="94"/>
      <c r="D44" s="94">
        <f>SUM(D42:D43)</f>
        <v>0</v>
      </c>
      <c r="E44" s="94">
        <f>SUM(E42:E43)</f>
        <v>0</v>
      </c>
      <c r="F44" s="94">
        <f>SUM(F42:F43)</f>
        <v>0</v>
      </c>
      <c r="G44" s="94">
        <f>SUM(G42:G43)</f>
        <v>0</v>
      </c>
      <c r="H44" s="94">
        <f>SUM(H42:H43)</f>
        <v>0</v>
      </c>
      <c r="I44" s="102">
        <f>SUM(I43)</f>
        <v>0</v>
      </c>
      <c r="J44" s="94">
        <f t="shared" ref="J44:O44" si="2">SUM(J42:J43)</f>
        <v>0</v>
      </c>
      <c r="K44" s="94">
        <f t="shared" si="2"/>
        <v>0</v>
      </c>
      <c r="L44" s="102">
        <f t="shared" si="2"/>
        <v>0</v>
      </c>
      <c r="M44" s="94">
        <f t="shared" si="2"/>
        <v>0</v>
      </c>
      <c r="N44" s="94">
        <f t="shared" si="2"/>
        <v>0</v>
      </c>
      <c r="O44" s="99">
        <f t="shared" si="2"/>
        <v>0</v>
      </c>
      <c r="P44" s="86"/>
      <c r="Q44" s="10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1:32" ht="20.25" hidden="1" customHeight="1" x14ac:dyDescent="0.3">
      <c r="A45" s="121"/>
      <c r="B45" s="84" t="s">
        <v>39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5"/>
      <c r="P45" s="86"/>
      <c r="Q45" s="10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</row>
    <row r="46" spans="1:32" ht="20.25" hidden="1" customHeight="1" x14ac:dyDescent="0.3">
      <c r="A46" s="121"/>
      <c r="B46" s="80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5"/>
      <c r="P46" s="86"/>
      <c r="Q46" s="10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</row>
    <row r="47" spans="1:32" ht="20.25" hidden="1" customHeight="1" x14ac:dyDescent="0.3">
      <c r="A47" s="121"/>
      <c r="B47" s="80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5"/>
      <c r="P47" s="86"/>
      <c r="Q47" s="10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</row>
    <row r="48" spans="1:32" ht="20.25" hidden="1" customHeight="1" x14ac:dyDescent="0.3">
      <c r="A48" s="121"/>
      <c r="B48" s="8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5"/>
      <c r="P48" s="86"/>
      <c r="Q48" s="10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</row>
    <row r="49" spans="1:31" ht="20.25" hidden="1" customHeight="1" x14ac:dyDescent="0.3">
      <c r="A49" s="121"/>
      <c r="B49" s="80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5"/>
      <c r="P49" s="86"/>
      <c r="Q49" s="10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</row>
    <row r="50" spans="1:31" ht="20.25" hidden="1" customHeight="1" x14ac:dyDescent="0.3">
      <c r="A50" s="121"/>
      <c r="B50" s="80"/>
      <c r="C50" s="83"/>
      <c r="D50" s="83"/>
      <c r="E50" s="83"/>
      <c r="F50" s="83"/>
      <c r="G50" s="83"/>
      <c r="H50" s="83"/>
      <c r="I50" s="83"/>
      <c r="J50" s="83"/>
      <c r="K50" s="80"/>
      <c r="L50" s="80"/>
      <c r="M50" s="83"/>
      <c r="N50" s="83"/>
      <c r="O50" s="85"/>
      <c r="P50" s="86"/>
      <c r="Q50" s="10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</row>
    <row r="51" spans="1:31" ht="20.25" hidden="1" customHeight="1" x14ac:dyDescent="0.3">
      <c r="A51" s="121"/>
      <c r="B51" s="84" t="s">
        <v>32</v>
      </c>
      <c r="C51" s="94"/>
      <c r="D51" s="94">
        <f t="shared" ref="D51:O51" si="3">SUM(D46:D50)</f>
        <v>0</v>
      </c>
      <c r="E51" s="94">
        <f t="shared" si="3"/>
        <v>0</v>
      </c>
      <c r="F51" s="94">
        <f t="shared" si="3"/>
        <v>0</v>
      </c>
      <c r="G51" s="94">
        <f t="shared" si="3"/>
        <v>0</v>
      </c>
      <c r="H51" s="94">
        <f t="shared" si="3"/>
        <v>0</v>
      </c>
      <c r="I51" s="94">
        <f t="shared" si="3"/>
        <v>0</v>
      </c>
      <c r="J51" s="94">
        <f t="shared" si="3"/>
        <v>0</v>
      </c>
      <c r="K51" s="94">
        <f t="shared" si="3"/>
        <v>0</v>
      </c>
      <c r="L51" s="94">
        <f t="shared" si="3"/>
        <v>0</v>
      </c>
      <c r="M51" s="94">
        <f t="shared" si="3"/>
        <v>0</v>
      </c>
      <c r="N51" s="94">
        <f t="shared" si="3"/>
        <v>0</v>
      </c>
      <c r="O51" s="99">
        <f t="shared" si="3"/>
        <v>0</v>
      </c>
      <c r="P51" s="86"/>
      <c r="Q51" s="10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</row>
    <row r="52" spans="1:31" ht="20.25" customHeight="1" x14ac:dyDescent="0.3">
      <c r="A52" s="134"/>
      <c r="B52" s="135" t="s">
        <v>40</v>
      </c>
      <c r="C52" s="136"/>
      <c r="D52" s="136">
        <f t="shared" ref="D52:O52" si="4">D51+D44+D40+D32</f>
        <v>25.664999999999999</v>
      </c>
      <c r="E52" s="136">
        <f t="shared" si="4"/>
        <v>13.190000000000001</v>
      </c>
      <c r="F52" s="136">
        <f t="shared" si="4"/>
        <v>177.42</v>
      </c>
      <c r="G52" s="137">
        <f t="shared" si="4"/>
        <v>758.6</v>
      </c>
      <c r="H52" s="136">
        <f t="shared" si="4"/>
        <v>0.35</v>
      </c>
      <c r="I52" s="136">
        <f t="shared" si="4"/>
        <v>13.61</v>
      </c>
      <c r="J52" s="136">
        <f t="shared" si="4"/>
        <v>40.950000000000003</v>
      </c>
      <c r="K52" s="136">
        <f t="shared" si="4"/>
        <v>3.25</v>
      </c>
      <c r="L52" s="136">
        <f t="shared" si="4"/>
        <v>214.33999999999997</v>
      </c>
      <c r="M52" s="136">
        <f t="shared" si="4"/>
        <v>355</v>
      </c>
      <c r="N52" s="136">
        <f t="shared" si="4"/>
        <v>119.23000000000002</v>
      </c>
      <c r="O52" s="138">
        <f t="shared" si="4"/>
        <v>9.43</v>
      </c>
      <c r="P52" s="139">
        <f>P32+P40+P44+P51</f>
        <v>78</v>
      </c>
      <c r="Q52" s="10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</row>
    <row r="53" spans="1:31" ht="20.25" customHeight="1" x14ac:dyDescent="0.3">
      <c r="A53" s="121"/>
      <c r="B53" s="119" t="s">
        <v>73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5"/>
      <c r="P53" s="86"/>
      <c r="Q53" s="10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</row>
    <row r="54" spans="1:31" ht="20.25" customHeight="1" x14ac:dyDescent="0.3">
      <c r="A54" s="121" t="s">
        <v>328</v>
      </c>
      <c r="B54" s="80" t="s">
        <v>306</v>
      </c>
      <c r="C54" s="83">
        <v>170</v>
      </c>
      <c r="D54" s="83">
        <v>10.35</v>
      </c>
      <c r="E54" s="83">
        <v>10.88</v>
      </c>
      <c r="F54" s="83">
        <v>35.99</v>
      </c>
      <c r="G54" s="83">
        <v>283.89999999999998</v>
      </c>
      <c r="H54" s="83">
        <v>8.5000000000000006E-2</v>
      </c>
      <c r="I54" s="83">
        <v>0.13600000000000001</v>
      </c>
      <c r="J54" s="83">
        <v>83.13</v>
      </c>
      <c r="K54" s="83"/>
      <c r="L54" s="83">
        <v>191.69</v>
      </c>
      <c r="M54" s="83">
        <v>147.71</v>
      </c>
      <c r="N54" s="83">
        <v>15.401999999999999</v>
      </c>
      <c r="O54" s="85">
        <v>1.0369999999999999</v>
      </c>
      <c r="P54" s="86"/>
      <c r="Q54" s="10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</row>
    <row r="55" spans="1:31" ht="20.25" customHeight="1" x14ac:dyDescent="0.3">
      <c r="A55" s="121" t="s">
        <v>28</v>
      </c>
      <c r="B55" s="80" t="s">
        <v>29</v>
      </c>
      <c r="C55" s="83">
        <v>50</v>
      </c>
      <c r="D55" s="83">
        <v>7.9</v>
      </c>
      <c r="E55" s="83">
        <v>1</v>
      </c>
      <c r="F55" s="83">
        <v>48.3</v>
      </c>
      <c r="G55" s="83">
        <v>116.9</v>
      </c>
      <c r="H55" s="83">
        <v>0.1</v>
      </c>
      <c r="I55" s="83"/>
      <c r="J55" s="83"/>
      <c r="K55" s="83">
        <v>1.3</v>
      </c>
      <c r="L55" s="83">
        <v>23</v>
      </c>
      <c r="M55" s="83">
        <v>87</v>
      </c>
      <c r="N55" s="83">
        <v>33</v>
      </c>
      <c r="O55" s="85">
        <v>1.1000000000000001</v>
      </c>
      <c r="P55" s="86"/>
      <c r="Q55" s="10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</row>
    <row r="56" spans="1:31" ht="20.25" customHeight="1" x14ac:dyDescent="0.3">
      <c r="A56" s="120" t="s">
        <v>324</v>
      </c>
      <c r="B56" s="80" t="s">
        <v>48</v>
      </c>
      <c r="C56" s="83" t="s">
        <v>326</v>
      </c>
      <c r="D56" s="83">
        <v>7.0000000000000007E-2</v>
      </c>
      <c r="E56" s="80">
        <v>0.2</v>
      </c>
      <c r="F56" s="83">
        <v>10.1</v>
      </c>
      <c r="G56" s="83">
        <v>40</v>
      </c>
      <c r="H56" s="83">
        <v>0</v>
      </c>
      <c r="I56" s="83">
        <v>0.03</v>
      </c>
      <c r="J56" s="83">
        <v>0</v>
      </c>
      <c r="K56" s="83"/>
      <c r="L56" s="83">
        <v>10.95</v>
      </c>
      <c r="M56" s="83">
        <v>2.8</v>
      </c>
      <c r="N56" s="83">
        <v>1.4</v>
      </c>
      <c r="O56" s="85">
        <v>2.8</v>
      </c>
      <c r="P56" s="86"/>
      <c r="Q56" s="10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</row>
    <row r="57" spans="1:31" ht="20.25" customHeight="1" x14ac:dyDescent="0.3">
      <c r="A57" s="125"/>
      <c r="B57" s="88" t="s">
        <v>32</v>
      </c>
      <c r="C57" s="89"/>
      <c r="D57" s="88">
        <f t="shared" ref="D57:O57" si="5">SUM(D52:D56)</f>
        <v>43.984999999999999</v>
      </c>
      <c r="E57" s="88">
        <f t="shared" si="5"/>
        <v>25.27</v>
      </c>
      <c r="F57" s="90">
        <f t="shared" si="5"/>
        <v>271.81</v>
      </c>
      <c r="G57" s="90">
        <f t="shared" si="5"/>
        <v>1199.4000000000001</v>
      </c>
      <c r="H57" s="88">
        <f t="shared" si="5"/>
        <v>0.53500000000000003</v>
      </c>
      <c r="I57" s="88">
        <f t="shared" si="5"/>
        <v>13.775999999999998</v>
      </c>
      <c r="J57" s="88">
        <f t="shared" si="5"/>
        <v>124.08</v>
      </c>
      <c r="K57" s="88">
        <f t="shared" si="5"/>
        <v>4.55</v>
      </c>
      <c r="L57" s="88">
        <f t="shared" si="5"/>
        <v>439.97999999999996</v>
      </c>
      <c r="M57" s="90">
        <f t="shared" si="5"/>
        <v>592.51</v>
      </c>
      <c r="N57" s="90">
        <f t="shared" si="5"/>
        <v>169.03200000000001</v>
      </c>
      <c r="O57" s="92">
        <f t="shared" si="5"/>
        <v>14.366999999999997</v>
      </c>
      <c r="P57" s="82"/>
      <c r="Q57" s="10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</row>
    <row r="58" spans="1:31" ht="20.25" customHeight="1" x14ac:dyDescent="0.3">
      <c r="A58" s="121"/>
      <c r="B58" s="80"/>
      <c r="C58" s="83"/>
      <c r="D58" s="83"/>
      <c r="E58" s="80"/>
      <c r="F58" s="83"/>
      <c r="G58" s="83"/>
      <c r="H58" s="83"/>
      <c r="I58" s="83"/>
      <c r="J58" s="83"/>
      <c r="K58" s="83"/>
      <c r="L58" s="83"/>
      <c r="M58" s="83"/>
      <c r="N58" s="83"/>
      <c r="O58" s="85"/>
      <c r="P58" s="86"/>
      <c r="Q58" s="10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</row>
    <row r="59" spans="1:31" ht="20.25" customHeight="1" x14ac:dyDescent="0.3">
      <c r="A59" s="127"/>
      <c r="B59" s="103" t="s">
        <v>32</v>
      </c>
      <c r="C59" s="104"/>
      <c r="D59" s="89">
        <f t="shared" ref="D59:O59" si="6">SUM(D54:D58)</f>
        <v>62.305</v>
      </c>
      <c r="E59" s="89">
        <f t="shared" si="6"/>
        <v>37.35</v>
      </c>
      <c r="F59" s="89">
        <f t="shared" si="6"/>
        <v>366.2</v>
      </c>
      <c r="G59" s="89">
        <f t="shared" si="6"/>
        <v>1640.2</v>
      </c>
      <c r="H59" s="89">
        <f t="shared" si="6"/>
        <v>0.72</v>
      </c>
      <c r="I59" s="89">
        <f t="shared" si="6"/>
        <v>13.941999999999998</v>
      </c>
      <c r="J59" s="89">
        <f t="shared" si="6"/>
        <v>207.20999999999998</v>
      </c>
      <c r="K59" s="89">
        <f t="shared" si="6"/>
        <v>5.85</v>
      </c>
      <c r="L59" s="89">
        <f t="shared" si="6"/>
        <v>665.61999999999989</v>
      </c>
      <c r="M59" s="89">
        <f t="shared" si="6"/>
        <v>830.02</v>
      </c>
      <c r="N59" s="89">
        <f t="shared" si="6"/>
        <v>218.834</v>
      </c>
      <c r="O59" s="105">
        <f t="shared" si="6"/>
        <v>19.303999999999995</v>
      </c>
      <c r="P59" s="93">
        <v>38.6</v>
      </c>
      <c r="Q59" s="10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</row>
    <row r="60" spans="1:31" ht="20.25" customHeight="1" x14ac:dyDescent="0.3">
      <c r="A60" s="121"/>
      <c r="B60" s="94" t="s">
        <v>33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5"/>
      <c r="P60" s="86"/>
      <c r="Q60" s="10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</row>
    <row r="61" spans="1:31" ht="20.25" customHeight="1" x14ac:dyDescent="0.3">
      <c r="A61" s="121"/>
      <c r="B61" s="121"/>
      <c r="C61" s="83"/>
      <c r="D61" s="83"/>
      <c r="E61" s="83"/>
      <c r="F61" s="83"/>
      <c r="G61" s="80"/>
      <c r="H61" s="83"/>
      <c r="I61" s="83"/>
      <c r="J61" s="83"/>
      <c r="K61" s="83"/>
      <c r="L61" s="83"/>
      <c r="M61" s="83"/>
      <c r="N61" s="83"/>
      <c r="O61" s="85"/>
      <c r="P61" s="86"/>
      <c r="Q61" s="72"/>
    </row>
    <row r="62" spans="1:31" ht="20.25" customHeight="1" x14ac:dyDescent="0.3">
      <c r="A62" s="121" t="s">
        <v>335</v>
      </c>
      <c r="B62" s="80" t="s">
        <v>37</v>
      </c>
      <c r="C62" s="83">
        <v>150</v>
      </c>
      <c r="D62" s="83">
        <v>5.64</v>
      </c>
      <c r="E62" s="83">
        <v>5.61</v>
      </c>
      <c r="F62" s="83">
        <v>36</v>
      </c>
      <c r="G62" s="83">
        <v>288</v>
      </c>
      <c r="H62" s="83">
        <v>7.4999999999999997E-2</v>
      </c>
      <c r="I62" s="83">
        <v>0</v>
      </c>
      <c r="J62" s="83">
        <v>35.4</v>
      </c>
      <c r="K62" s="83"/>
      <c r="L62" s="83">
        <v>12.06</v>
      </c>
      <c r="M62" s="83">
        <v>45.84</v>
      </c>
      <c r="N62" s="83">
        <v>8.25</v>
      </c>
      <c r="O62" s="85">
        <v>0.84</v>
      </c>
      <c r="P62" s="86"/>
      <c r="Q62" s="72"/>
    </row>
    <row r="63" spans="1:31" ht="20.25" customHeight="1" x14ac:dyDescent="0.3">
      <c r="A63" s="121"/>
      <c r="B63" s="80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5"/>
      <c r="P63" s="86"/>
      <c r="Q63" s="72"/>
    </row>
    <row r="64" spans="1:31" ht="20.25" customHeight="1" x14ac:dyDescent="0.3">
      <c r="A64" s="128" t="s">
        <v>28</v>
      </c>
      <c r="B64" s="80" t="s">
        <v>29</v>
      </c>
      <c r="C64" s="83">
        <v>50</v>
      </c>
      <c r="D64" s="83">
        <v>11.85</v>
      </c>
      <c r="E64" s="83">
        <v>1.5</v>
      </c>
      <c r="F64" s="83">
        <v>72.45</v>
      </c>
      <c r="G64" s="83">
        <v>175.3</v>
      </c>
      <c r="H64" s="83">
        <v>0.15</v>
      </c>
      <c r="I64" s="83"/>
      <c r="J64" s="83"/>
      <c r="K64" s="83">
        <v>1.95</v>
      </c>
      <c r="L64" s="83">
        <v>34.5</v>
      </c>
      <c r="M64" s="83">
        <v>130.5</v>
      </c>
      <c r="N64" s="83">
        <v>49.5</v>
      </c>
      <c r="O64" s="85">
        <v>1.65</v>
      </c>
      <c r="P64" s="86"/>
      <c r="Q64" s="72"/>
    </row>
    <row r="65" spans="1:31" ht="20.25" customHeight="1" x14ac:dyDescent="0.3">
      <c r="A65" s="120" t="s">
        <v>324</v>
      </c>
      <c r="B65" s="80" t="s">
        <v>48</v>
      </c>
      <c r="C65" s="83" t="s">
        <v>326</v>
      </c>
      <c r="D65" s="83">
        <v>7.0000000000000007E-2</v>
      </c>
      <c r="E65" s="80">
        <v>0.2</v>
      </c>
      <c r="F65" s="83">
        <v>10.1</v>
      </c>
      <c r="G65" s="83">
        <v>40</v>
      </c>
      <c r="H65" s="83">
        <v>0</v>
      </c>
      <c r="I65" s="83">
        <v>0.03</v>
      </c>
      <c r="J65" s="83">
        <v>0</v>
      </c>
      <c r="K65" s="83"/>
      <c r="L65" s="83">
        <v>10.95</v>
      </c>
      <c r="M65" s="83">
        <v>2.8</v>
      </c>
      <c r="N65" s="83">
        <v>1.4</v>
      </c>
      <c r="O65" s="85">
        <v>2.8</v>
      </c>
      <c r="P65" s="86"/>
      <c r="Q65" s="72"/>
    </row>
    <row r="66" spans="1:31" ht="20.25" customHeight="1" x14ac:dyDescent="0.3">
      <c r="A66" s="125"/>
      <c r="B66" s="88" t="s">
        <v>32</v>
      </c>
      <c r="C66" s="89"/>
      <c r="D66" s="89">
        <f t="shared" ref="D66:O66" si="7">SUM(D61:D65)</f>
        <v>17.559999999999999</v>
      </c>
      <c r="E66" s="89">
        <f t="shared" si="7"/>
        <v>7.3100000000000005</v>
      </c>
      <c r="F66" s="89">
        <f t="shared" si="7"/>
        <v>118.55</v>
      </c>
      <c r="G66" s="89">
        <f t="shared" si="7"/>
        <v>503.3</v>
      </c>
      <c r="H66" s="89">
        <f t="shared" si="7"/>
        <v>0.22499999999999998</v>
      </c>
      <c r="I66" s="89">
        <f t="shared" si="7"/>
        <v>0.03</v>
      </c>
      <c r="J66" s="89">
        <f t="shared" si="7"/>
        <v>35.4</v>
      </c>
      <c r="K66" s="89">
        <f t="shared" si="7"/>
        <v>1.95</v>
      </c>
      <c r="L66" s="89">
        <f t="shared" si="7"/>
        <v>57.510000000000005</v>
      </c>
      <c r="M66" s="89">
        <f t="shared" si="7"/>
        <v>179.14000000000001</v>
      </c>
      <c r="N66" s="89">
        <f t="shared" si="7"/>
        <v>59.15</v>
      </c>
      <c r="O66" s="105">
        <f t="shared" si="7"/>
        <v>5.2899999999999991</v>
      </c>
      <c r="P66" s="93">
        <v>39.4</v>
      </c>
      <c r="Q66" s="72"/>
    </row>
    <row r="67" spans="1:31" ht="20.25" customHeight="1" x14ac:dyDescent="0.3">
      <c r="A67" s="134"/>
      <c r="B67" s="135" t="s">
        <v>40</v>
      </c>
      <c r="C67" s="136"/>
      <c r="D67" s="136">
        <f t="shared" ref="D67:O67" si="8">D66+D59+D55+D47</f>
        <v>87.765000000000001</v>
      </c>
      <c r="E67" s="136">
        <f t="shared" si="8"/>
        <v>45.660000000000004</v>
      </c>
      <c r="F67" s="136">
        <f t="shared" si="8"/>
        <v>533.04999999999995</v>
      </c>
      <c r="G67" s="137">
        <f t="shared" si="8"/>
        <v>2260.4</v>
      </c>
      <c r="H67" s="136">
        <f t="shared" si="8"/>
        <v>1.0449999999999999</v>
      </c>
      <c r="I67" s="136">
        <f t="shared" si="8"/>
        <v>13.971999999999998</v>
      </c>
      <c r="J67" s="136">
        <f t="shared" si="8"/>
        <v>242.60999999999999</v>
      </c>
      <c r="K67" s="136">
        <f t="shared" si="8"/>
        <v>9.1</v>
      </c>
      <c r="L67" s="136">
        <f t="shared" si="8"/>
        <v>746.12999999999988</v>
      </c>
      <c r="M67" s="136">
        <f t="shared" si="8"/>
        <v>1096.1599999999999</v>
      </c>
      <c r="N67" s="136">
        <f t="shared" si="8"/>
        <v>310.98399999999998</v>
      </c>
      <c r="O67" s="138">
        <f t="shared" si="8"/>
        <v>25.693999999999996</v>
      </c>
      <c r="P67" s="139">
        <f>P47+P55+P59+P66</f>
        <v>78</v>
      </c>
      <c r="Q67" s="10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</row>
    <row r="68" spans="1:31" ht="20.25" customHeight="1" x14ac:dyDescent="0.3">
      <c r="A68" s="121"/>
      <c r="B68" s="119" t="s">
        <v>98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5"/>
      <c r="P68" s="86"/>
      <c r="Q68" s="72"/>
      <c r="R68" s="32"/>
      <c r="S68" s="34"/>
    </row>
    <row r="69" spans="1:31" s="62" customFormat="1" ht="20.25" customHeight="1" x14ac:dyDescent="0.3">
      <c r="A69" s="121" t="s">
        <v>332</v>
      </c>
      <c r="B69" s="80" t="s">
        <v>333</v>
      </c>
      <c r="C69" s="83">
        <v>170</v>
      </c>
      <c r="D69" s="83">
        <v>25.59</v>
      </c>
      <c r="E69" s="83">
        <v>18.920000000000002</v>
      </c>
      <c r="F69" s="83">
        <v>41.39</v>
      </c>
      <c r="G69" s="83">
        <v>442</v>
      </c>
      <c r="H69" s="83">
        <v>0.09</v>
      </c>
      <c r="I69" s="83">
        <v>0.74</v>
      </c>
      <c r="J69" s="83">
        <v>123.33</v>
      </c>
      <c r="K69" s="83"/>
      <c r="L69" s="83">
        <v>267.14999999999998</v>
      </c>
      <c r="M69" s="83">
        <v>351.44</v>
      </c>
      <c r="N69" s="83">
        <v>47.17</v>
      </c>
      <c r="O69" s="85">
        <v>1.67</v>
      </c>
      <c r="P69" s="86"/>
      <c r="Q69" s="72"/>
      <c r="R69" s="71"/>
      <c r="S69" s="71"/>
    </row>
    <row r="70" spans="1:31" ht="20.25" customHeight="1" x14ac:dyDescent="0.3">
      <c r="A70" s="121"/>
      <c r="B70" s="8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5"/>
      <c r="P70" s="86"/>
      <c r="Q70" s="72"/>
    </row>
    <row r="71" spans="1:31" ht="20.25" customHeight="1" x14ac:dyDescent="0.3">
      <c r="A71" s="128"/>
      <c r="B71" s="80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5"/>
      <c r="P71" s="86"/>
      <c r="Q71" s="72"/>
    </row>
    <row r="72" spans="1:31" ht="20.25" customHeight="1" x14ac:dyDescent="0.3">
      <c r="A72" s="121" t="s">
        <v>28</v>
      </c>
      <c r="B72" s="80" t="s">
        <v>29</v>
      </c>
      <c r="C72" s="83">
        <v>50</v>
      </c>
      <c r="D72" s="83">
        <v>7.9</v>
      </c>
      <c r="E72" s="83">
        <v>1</v>
      </c>
      <c r="F72" s="83">
        <v>48.3</v>
      </c>
      <c r="G72" s="83">
        <v>116.9</v>
      </c>
      <c r="H72" s="83">
        <v>0.1</v>
      </c>
      <c r="I72" s="83"/>
      <c r="J72" s="83"/>
      <c r="K72" s="83">
        <v>1.3</v>
      </c>
      <c r="L72" s="83">
        <v>23</v>
      </c>
      <c r="M72" s="83">
        <v>87</v>
      </c>
      <c r="N72" s="83">
        <v>33</v>
      </c>
      <c r="O72" s="85">
        <v>1.1000000000000001</v>
      </c>
      <c r="P72" s="86"/>
      <c r="Q72" s="72"/>
    </row>
    <row r="73" spans="1:31" ht="20.25" customHeight="1" x14ac:dyDescent="0.3">
      <c r="A73" s="120" t="s">
        <v>324</v>
      </c>
      <c r="B73" s="80" t="s">
        <v>48</v>
      </c>
      <c r="C73" s="83" t="s">
        <v>326</v>
      </c>
      <c r="D73" s="83">
        <v>7.0000000000000007E-2</v>
      </c>
      <c r="E73" s="80">
        <v>0.2</v>
      </c>
      <c r="F73" s="83">
        <v>10.1</v>
      </c>
      <c r="G73" s="83">
        <v>40</v>
      </c>
      <c r="H73" s="83">
        <v>0</v>
      </c>
      <c r="I73" s="83">
        <v>0.03</v>
      </c>
      <c r="J73" s="83">
        <v>0</v>
      </c>
      <c r="K73" s="83"/>
      <c r="L73" s="83">
        <v>10.95</v>
      </c>
      <c r="M73" s="83">
        <v>2.8</v>
      </c>
      <c r="N73" s="83">
        <v>1.4</v>
      </c>
      <c r="O73" s="85">
        <v>2.8</v>
      </c>
      <c r="P73" s="86"/>
      <c r="Q73" s="72"/>
    </row>
    <row r="74" spans="1:31" ht="20.25" customHeight="1" x14ac:dyDescent="0.3">
      <c r="A74" s="125"/>
      <c r="B74" s="87" t="s">
        <v>32</v>
      </c>
      <c r="C74" s="106"/>
      <c r="D74" s="106">
        <v>38.1</v>
      </c>
      <c r="E74" s="87">
        <v>35.520000000000003</v>
      </c>
      <c r="F74" s="106">
        <v>144.4</v>
      </c>
      <c r="G74" s="106">
        <v>828.3</v>
      </c>
      <c r="H74" s="106">
        <v>0.48</v>
      </c>
      <c r="I74" s="106">
        <v>8.07</v>
      </c>
      <c r="J74" s="106">
        <v>36.06</v>
      </c>
      <c r="K74" s="106">
        <v>5.43</v>
      </c>
      <c r="L74" s="106">
        <v>124.41999999999999</v>
      </c>
      <c r="M74" s="106">
        <v>488.33</v>
      </c>
      <c r="N74" s="106">
        <v>137.70999999999998</v>
      </c>
      <c r="O74" s="107">
        <v>7.96</v>
      </c>
      <c r="P74" s="93">
        <v>39.4</v>
      </c>
      <c r="Q74" s="72"/>
    </row>
    <row r="75" spans="1:31" s="70" customFormat="1" ht="20.25" customHeight="1" x14ac:dyDescent="0.3">
      <c r="A75" s="141"/>
      <c r="B75" s="142" t="s">
        <v>33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4"/>
      <c r="P75" s="145"/>
      <c r="Q75" s="100"/>
    </row>
    <row r="76" spans="1:31" ht="20.25" customHeight="1" x14ac:dyDescent="0.3">
      <c r="A76" s="121" t="s">
        <v>329</v>
      </c>
      <c r="B76" s="80" t="s">
        <v>221</v>
      </c>
      <c r="C76" s="83">
        <v>200</v>
      </c>
      <c r="D76" s="83">
        <v>2.84</v>
      </c>
      <c r="E76" s="83">
        <v>4.0999999999999996</v>
      </c>
      <c r="F76" s="83">
        <v>11.34</v>
      </c>
      <c r="G76" s="83">
        <v>102</v>
      </c>
      <c r="H76" s="83">
        <v>0.08</v>
      </c>
      <c r="I76" s="83">
        <v>5.36</v>
      </c>
      <c r="J76" s="83">
        <v>0</v>
      </c>
      <c r="K76" s="83"/>
      <c r="L76" s="83">
        <v>43.34</v>
      </c>
      <c r="M76" s="83">
        <v>79.599999999999994</v>
      </c>
      <c r="N76" s="83">
        <v>27.56</v>
      </c>
      <c r="O76" s="85">
        <v>1.38</v>
      </c>
      <c r="P76" s="86"/>
      <c r="Q76" s="108"/>
    </row>
    <row r="77" spans="1:31" ht="20.25" customHeight="1" x14ac:dyDescent="0.3">
      <c r="A77" s="121"/>
      <c r="B77" s="80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5"/>
      <c r="P77" s="86"/>
      <c r="Q77" s="72"/>
    </row>
    <row r="78" spans="1:31" ht="20.25" customHeight="1" x14ac:dyDescent="0.3">
      <c r="A78" s="121"/>
      <c r="B78" s="80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5"/>
      <c r="P78" s="86"/>
      <c r="Q78" s="72"/>
    </row>
    <row r="79" spans="1:31" ht="20.25" customHeight="1" x14ac:dyDescent="0.3">
      <c r="A79" s="120" t="s">
        <v>324</v>
      </c>
      <c r="B79" s="80" t="s">
        <v>48</v>
      </c>
      <c r="C79" s="83" t="s">
        <v>326</v>
      </c>
      <c r="D79" s="83">
        <v>7.0000000000000007E-2</v>
      </c>
      <c r="E79" s="80">
        <v>0.2</v>
      </c>
      <c r="F79" s="83">
        <v>10.1</v>
      </c>
      <c r="G79" s="83">
        <v>40</v>
      </c>
      <c r="H79" s="83">
        <v>0</v>
      </c>
      <c r="I79" s="83">
        <v>0.03</v>
      </c>
      <c r="J79" s="83">
        <v>0</v>
      </c>
      <c r="K79" s="83"/>
      <c r="L79" s="83">
        <v>10.95</v>
      </c>
      <c r="M79" s="83">
        <v>2.8</v>
      </c>
      <c r="N79" s="83">
        <v>1.4</v>
      </c>
      <c r="O79" s="85">
        <v>2.8</v>
      </c>
      <c r="P79" s="86"/>
      <c r="Q79" s="72"/>
    </row>
    <row r="80" spans="1:31" ht="20.25" customHeight="1" x14ac:dyDescent="0.3">
      <c r="A80" s="128" t="s">
        <v>28</v>
      </c>
      <c r="B80" s="80" t="s">
        <v>29</v>
      </c>
      <c r="C80" s="83">
        <v>50</v>
      </c>
      <c r="D80" s="83">
        <v>11.85</v>
      </c>
      <c r="E80" s="83">
        <v>1.5</v>
      </c>
      <c r="F80" s="83">
        <v>72.45</v>
      </c>
      <c r="G80" s="83">
        <v>175.3</v>
      </c>
      <c r="H80" s="83">
        <v>0.15</v>
      </c>
      <c r="I80" s="83"/>
      <c r="J80" s="83"/>
      <c r="K80" s="83">
        <v>1.95</v>
      </c>
      <c r="L80" s="83">
        <v>34.5</v>
      </c>
      <c r="M80" s="83">
        <v>130.5</v>
      </c>
      <c r="N80" s="83">
        <v>49.5</v>
      </c>
      <c r="O80" s="85">
        <v>1.65</v>
      </c>
      <c r="P80" s="86"/>
      <c r="Q80" s="72"/>
    </row>
    <row r="81" spans="1:31" ht="20.25" customHeight="1" x14ac:dyDescent="0.3">
      <c r="A81" s="125"/>
      <c r="B81" s="88" t="s">
        <v>32</v>
      </c>
      <c r="C81" s="89"/>
      <c r="D81" s="89">
        <f t="shared" ref="D81:O81" si="9">SUM(D76:D80)</f>
        <v>14.76</v>
      </c>
      <c r="E81" s="89">
        <f t="shared" si="9"/>
        <v>5.8</v>
      </c>
      <c r="F81" s="89">
        <f t="shared" si="9"/>
        <v>93.89</v>
      </c>
      <c r="G81" s="89">
        <f t="shared" si="9"/>
        <v>317.3</v>
      </c>
      <c r="H81" s="89">
        <f t="shared" si="9"/>
        <v>0.22999999999999998</v>
      </c>
      <c r="I81" s="89">
        <f t="shared" si="9"/>
        <v>5.3900000000000006</v>
      </c>
      <c r="J81" s="89">
        <f t="shared" si="9"/>
        <v>0</v>
      </c>
      <c r="K81" s="89">
        <f t="shared" si="9"/>
        <v>1.95</v>
      </c>
      <c r="L81" s="89">
        <f t="shared" si="9"/>
        <v>88.79</v>
      </c>
      <c r="M81" s="89">
        <f t="shared" si="9"/>
        <v>212.89999999999998</v>
      </c>
      <c r="N81" s="89">
        <f t="shared" si="9"/>
        <v>78.459999999999994</v>
      </c>
      <c r="O81" s="105">
        <f t="shared" si="9"/>
        <v>5.83</v>
      </c>
      <c r="P81" s="93">
        <v>38.6</v>
      </c>
      <c r="Q81" s="72"/>
    </row>
    <row r="82" spans="1:31" ht="20.25" customHeight="1" x14ac:dyDescent="0.3">
      <c r="A82" s="134"/>
      <c r="B82" s="135" t="s">
        <v>40</v>
      </c>
      <c r="C82" s="136"/>
      <c r="D82" s="136">
        <f t="shared" ref="D82:O82" si="10">D81+D74+D70+D62</f>
        <v>58.5</v>
      </c>
      <c r="E82" s="136">
        <f t="shared" si="10"/>
        <v>46.93</v>
      </c>
      <c r="F82" s="136">
        <f t="shared" si="10"/>
        <v>274.29000000000002</v>
      </c>
      <c r="G82" s="137">
        <f t="shared" si="10"/>
        <v>1433.6</v>
      </c>
      <c r="H82" s="136">
        <f t="shared" si="10"/>
        <v>0.78499999999999992</v>
      </c>
      <c r="I82" s="136">
        <f t="shared" si="10"/>
        <v>13.46</v>
      </c>
      <c r="J82" s="136">
        <f t="shared" si="10"/>
        <v>71.460000000000008</v>
      </c>
      <c r="K82" s="136">
        <f t="shared" si="10"/>
        <v>7.38</v>
      </c>
      <c r="L82" s="136">
        <f t="shared" si="10"/>
        <v>225.26999999999998</v>
      </c>
      <c r="M82" s="136">
        <f t="shared" si="10"/>
        <v>747.07</v>
      </c>
      <c r="N82" s="136">
        <f t="shared" si="10"/>
        <v>224.41999999999996</v>
      </c>
      <c r="O82" s="138">
        <f t="shared" si="10"/>
        <v>14.629999999999999</v>
      </c>
      <c r="P82" s="139">
        <f>P62+P70+P74+P81</f>
        <v>78</v>
      </c>
      <c r="Q82" s="10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</row>
    <row r="83" spans="1:31" ht="20.25" customHeight="1" x14ac:dyDescent="0.3">
      <c r="A83" s="121"/>
      <c r="B83" s="119" t="s">
        <v>122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5"/>
      <c r="P83" s="86"/>
      <c r="Q83" s="72"/>
    </row>
    <row r="84" spans="1:31" ht="20.25" customHeight="1" x14ac:dyDescent="0.3">
      <c r="A84" s="121" t="s">
        <v>330</v>
      </c>
      <c r="B84" s="80" t="s">
        <v>307</v>
      </c>
      <c r="C84" s="83">
        <v>150</v>
      </c>
      <c r="D84" s="83">
        <v>15.135999999999999</v>
      </c>
      <c r="E84" s="83">
        <v>22.85</v>
      </c>
      <c r="F84" s="83">
        <v>2.75</v>
      </c>
      <c r="G84" s="83">
        <v>275.45</v>
      </c>
      <c r="H84" s="83">
        <v>0.08</v>
      </c>
      <c r="I84" s="83">
        <v>2.5000000000000001E-2</v>
      </c>
      <c r="J84" s="83">
        <v>343.22</v>
      </c>
      <c r="K84" s="83"/>
      <c r="L84" s="83">
        <v>112.3</v>
      </c>
      <c r="M84" s="83">
        <v>249</v>
      </c>
      <c r="N84" s="83">
        <v>18.899999999999999</v>
      </c>
      <c r="O84" s="85">
        <v>2.78</v>
      </c>
      <c r="P84" s="86"/>
      <c r="Q84" s="108"/>
    </row>
    <row r="85" spans="1:31" ht="20.25" customHeight="1" x14ac:dyDescent="0.3">
      <c r="A85" s="121"/>
      <c r="B85" s="80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5"/>
      <c r="P85" s="86"/>
      <c r="Q85" s="72"/>
    </row>
    <row r="86" spans="1:31" ht="20.25" customHeight="1" x14ac:dyDescent="0.3">
      <c r="A86" s="121" t="s">
        <v>120</v>
      </c>
      <c r="B86" s="80" t="s">
        <v>29</v>
      </c>
      <c r="C86" s="83">
        <v>50</v>
      </c>
      <c r="D86" s="83">
        <v>7.9</v>
      </c>
      <c r="E86" s="83">
        <v>1</v>
      </c>
      <c r="F86" s="83">
        <v>48.3</v>
      </c>
      <c r="G86" s="83">
        <v>233.8</v>
      </c>
      <c r="H86" s="83">
        <v>0.1</v>
      </c>
      <c r="I86" s="83"/>
      <c r="J86" s="83"/>
      <c r="K86" s="83">
        <v>1.3</v>
      </c>
      <c r="L86" s="83">
        <v>23</v>
      </c>
      <c r="M86" s="83">
        <v>87</v>
      </c>
      <c r="N86" s="83">
        <v>33</v>
      </c>
      <c r="O86" s="85">
        <v>1.1000000000000001</v>
      </c>
      <c r="P86" s="86"/>
      <c r="Q86" s="72"/>
    </row>
    <row r="87" spans="1:31" s="62" customFormat="1" ht="20.25" customHeight="1" x14ac:dyDescent="0.3">
      <c r="A87" s="121"/>
      <c r="B87" s="80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5"/>
      <c r="P87" s="86"/>
      <c r="Q87" s="72"/>
    </row>
    <row r="88" spans="1:31" ht="20.25" customHeight="1" x14ac:dyDescent="0.3">
      <c r="A88" s="120" t="s">
        <v>324</v>
      </c>
      <c r="B88" s="80" t="s">
        <v>48</v>
      </c>
      <c r="C88" s="83" t="s">
        <v>326</v>
      </c>
      <c r="D88" s="83">
        <v>7.0000000000000007E-2</v>
      </c>
      <c r="E88" s="80">
        <v>0.2</v>
      </c>
      <c r="F88" s="83">
        <v>10.1</v>
      </c>
      <c r="G88" s="83">
        <v>40</v>
      </c>
      <c r="H88" s="83">
        <v>0</v>
      </c>
      <c r="I88" s="83">
        <v>0.03</v>
      </c>
      <c r="J88" s="83">
        <v>0</v>
      </c>
      <c r="K88" s="83"/>
      <c r="L88" s="83">
        <v>10.95</v>
      </c>
      <c r="M88" s="83">
        <v>2.8</v>
      </c>
      <c r="N88" s="83">
        <v>1.4</v>
      </c>
      <c r="O88" s="85">
        <v>2.8</v>
      </c>
      <c r="P88" s="86"/>
      <c r="Q88" s="72"/>
    </row>
    <row r="89" spans="1:31" ht="20.25" customHeight="1" x14ac:dyDescent="0.3">
      <c r="A89" s="125"/>
      <c r="B89" s="88" t="s">
        <v>32</v>
      </c>
      <c r="C89" s="89"/>
      <c r="D89" s="89">
        <f t="shared" ref="D89:O89" si="11">SUM(D84:D88)</f>
        <v>23.106000000000002</v>
      </c>
      <c r="E89" s="89">
        <f t="shared" si="11"/>
        <v>24.05</v>
      </c>
      <c r="F89" s="89">
        <f t="shared" si="11"/>
        <v>61.15</v>
      </c>
      <c r="G89" s="89">
        <f t="shared" si="11"/>
        <v>549.25</v>
      </c>
      <c r="H89" s="89">
        <f t="shared" si="11"/>
        <v>0.18</v>
      </c>
      <c r="I89" s="89">
        <f t="shared" si="11"/>
        <v>5.5E-2</v>
      </c>
      <c r="J89" s="89">
        <f t="shared" si="11"/>
        <v>343.22</v>
      </c>
      <c r="K89" s="89">
        <f t="shared" si="11"/>
        <v>1.3</v>
      </c>
      <c r="L89" s="89">
        <f t="shared" si="11"/>
        <v>146.25</v>
      </c>
      <c r="M89" s="89">
        <f t="shared" si="11"/>
        <v>338.8</v>
      </c>
      <c r="N89" s="89">
        <f t="shared" si="11"/>
        <v>53.3</v>
      </c>
      <c r="O89" s="105">
        <f t="shared" si="11"/>
        <v>6.68</v>
      </c>
      <c r="P89" s="93">
        <v>27.6</v>
      </c>
      <c r="Q89" s="72"/>
    </row>
    <row r="90" spans="1:31" ht="20.25" customHeight="1" x14ac:dyDescent="0.3">
      <c r="A90" s="121"/>
      <c r="B90" s="94" t="s">
        <v>33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5"/>
      <c r="P90" s="86"/>
      <c r="Q90" s="72"/>
    </row>
    <row r="91" spans="1:31" ht="20.25" customHeight="1" x14ac:dyDescent="0.3">
      <c r="A91" s="121"/>
      <c r="B91" s="121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5"/>
      <c r="P91" s="86"/>
      <c r="Q91" s="72"/>
    </row>
    <row r="92" spans="1:31" ht="20.25" customHeight="1" x14ac:dyDescent="0.3">
      <c r="A92" s="121" t="s">
        <v>338</v>
      </c>
      <c r="B92" s="80" t="s">
        <v>203</v>
      </c>
      <c r="C92" s="83">
        <v>200</v>
      </c>
      <c r="D92" s="83">
        <v>19.68</v>
      </c>
      <c r="E92" s="83">
        <v>1.92</v>
      </c>
      <c r="F92" s="83">
        <v>47.52</v>
      </c>
      <c r="G92" s="83">
        <v>286</v>
      </c>
      <c r="H92" s="83">
        <v>0.76</v>
      </c>
      <c r="I92" s="83">
        <v>0</v>
      </c>
      <c r="J92" s="83">
        <v>0</v>
      </c>
      <c r="K92" s="83"/>
      <c r="L92" s="83">
        <v>112.24</v>
      </c>
      <c r="M92" s="83">
        <v>316.2</v>
      </c>
      <c r="N92" s="83">
        <v>102.82</v>
      </c>
      <c r="O92" s="85">
        <v>6.54</v>
      </c>
      <c r="P92" s="86"/>
      <c r="Q92" s="72"/>
    </row>
    <row r="93" spans="1:31" s="62" customFormat="1" ht="20.25" customHeight="1" x14ac:dyDescent="0.3">
      <c r="A93" s="121"/>
      <c r="B93" s="80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5"/>
      <c r="P93" s="86"/>
      <c r="Q93" s="72"/>
    </row>
    <row r="94" spans="1:31" ht="20.25" customHeight="1" x14ac:dyDescent="0.3">
      <c r="A94" s="120" t="s">
        <v>324</v>
      </c>
      <c r="B94" s="80" t="s">
        <v>48</v>
      </c>
      <c r="C94" s="83" t="s">
        <v>326</v>
      </c>
      <c r="D94" s="83">
        <v>7.0000000000000007E-2</v>
      </c>
      <c r="E94" s="80">
        <v>0.2</v>
      </c>
      <c r="F94" s="83">
        <v>10.1</v>
      </c>
      <c r="G94" s="83">
        <v>40</v>
      </c>
      <c r="H94" s="83">
        <v>0</v>
      </c>
      <c r="I94" s="83">
        <v>0.03</v>
      </c>
      <c r="J94" s="83">
        <v>0</v>
      </c>
      <c r="K94" s="83"/>
      <c r="L94" s="83">
        <v>10.95</v>
      </c>
      <c r="M94" s="83">
        <v>2.8</v>
      </c>
      <c r="N94" s="83">
        <v>1.4</v>
      </c>
      <c r="O94" s="85">
        <v>2.8</v>
      </c>
      <c r="P94" s="86"/>
      <c r="Q94" s="72"/>
    </row>
    <row r="95" spans="1:31" ht="20.25" customHeight="1" x14ac:dyDescent="0.3">
      <c r="A95" s="128" t="s">
        <v>28</v>
      </c>
      <c r="B95" s="80" t="s">
        <v>29</v>
      </c>
      <c r="C95" s="83">
        <v>50</v>
      </c>
      <c r="D95" s="83">
        <v>11.85</v>
      </c>
      <c r="E95" s="83">
        <v>1.5</v>
      </c>
      <c r="F95" s="83">
        <v>72.45</v>
      </c>
      <c r="G95" s="83">
        <v>175.3</v>
      </c>
      <c r="H95" s="83">
        <v>0.15</v>
      </c>
      <c r="I95" s="83"/>
      <c r="J95" s="83"/>
      <c r="K95" s="83">
        <v>1.95</v>
      </c>
      <c r="L95" s="83">
        <v>34.5</v>
      </c>
      <c r="M95" s="83">
        <v>130.5</v>
      </c>
      <c r="N95" s="83">
        <v>49.5</v>
      </c>
      <c r="O95" s="85">
        <v>1.65</v>
      </c>
      <c r="P95" s="86"/>
      <c r="Q95" s="72"/>
    </row>
    <row r="96" spans="1:31" ht="20.25" customHeight="1" x14ac:dyDescent="0.3">
      <c r="A96" s="125"/>
      <c r="B96" s="88" t="s">
        <v>32</v>
      </c>
      <c r="C96" s="89"/>
      <c r="D96" s="89">
        <f t="shared" ref="D96:O96" si="12">SUM(D91:D95)</f>
        <v>31.6</v>
      </c>
      <c r="E96" s="89">
        <f t="shared" si="12"/>
        <v>3.62</v>
      </c>
      <c r="F96" s="89">
        <f t="shared" si="12"/>
        <v>130.07</v>
      </c>
      <c r="G96" s="91">
        <f t="shared" si="12"/>
        <v>501.3</v>
      </c>
      <c r="H96" s="89">
        <f t="shared" si="12"/>
        <v>0.91</v>
      </c>
      <c r="I96" s="89">
        <f t="shared" si="12"/>
        <v>0.03</v>
      </c>
      <c r="J96" s="89">
        <f t="shared" si="12"/>
        <v>0</v>
      </c>
      <c r="K96" s="89">
        <f t="shared" si="12"/>
        <v>1.95</v>
      </c>
      <c r="L96" s="89">
        <f t="shared" si="12"/>
        <v>157.69</v>
      </c>
      <c r="M96" s="89">
        <f t="shared" si="12"/>
        <v>449.5</v>
      </c>
      <c r="N96" s="89">
        <f t="shared" si="12"/>
        <v>153.72</v>
      </c>
      <c r="O96" s="105">
        <f t="shared" si="12"/>
        <v>10.99</v>
      </c>
      <c r="P96" s="93">
        <v>50.4</v>
      </c>
      <c r="Q96" s="72"/>
    </row>
    <row r="97" spans="1:31" ht="20.25" customHeight="1" x14ac:dyDescent="0.3">
      <c r="A97" s="134"/>
      <c r="B97" s="135" t="s">
        <v>40</v>
      </c>
      <c r="C97" s="136"/>
      <c r="D97" s="136">
        <f t="shared" ref="D97:O97" si="13">D96+D89+D85+D77</f>
        <v>54.706000000000003</v>
      </c>
      <c r="E97" s="136">
        <f t="shared" si="13"/>
        <v>27.67</v>
      </c>
      <c r="F97" s="136">
        <f t="shared" si="13"/>
        <v>191.22</v>
      </c>
      <c r="G97" s="137">
        <f t="shared" si="13"/>
        <v>1050.55</v>
      </c>
      <c r="H97" s="136">
        <f t="shared" si="13"/>
        <v>1.0900000000000001</v>
      </c>
      <c r="I97" s="136">
        <f t="shared" si="13"/>
        <v>8.4999999999999992E-2</v>
      </c>
      <c r="J97" s="136">
        <f t="shared" si="13"/>
        <v>343.22</v>
      </c>
      <c r="K97" s="136">
        <f t="shared" si="13"/>
        <v>3.25</v>
      </c>
      <c r="L97" s="136">
        <f t="shared" si="13"/>
        <v>303.94</v>
      </c>
      <c r="M97" s="136">
        <f t="shared" si="13"/>
        <v>788.3</v>
      </c>
      <c r="N97" s="136">
        <f t="shared" si="13"/>
        <v>207.01999999999998</v>
      </c>
      <c r="O97" s="138">
        <f t="shared" si="13"/>
        <v>17.670000000000002</v>
      </c>
      <c r="P97" s="139">
        <f>P77+P85+P89+P96</f>
        <v>78</v>
      </c>
      <c r="Q97" s="10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</row>
    <row r="98" spans="1:31" ht="20.25" customHeight="1" x14ac:dyDescent="0.3">
      <c r="A98" s="121"/>
      <c r="B98" s="119" t="s">
        <v>41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109"/>
      <c r="P98" s="110"/>
      <c r="Q98" s="72"/>
    </row>
    <row r="99" spans="1:31" ht="20.25" customHeight="1" x14ac:dyDescent="0.3">
      <c r="A99" s="121" t="s">
        <v>331</v>
      </c>
      <c r="B99" s="80" t="s">
        <v>295</v>
      </c>
      <c r="C99" s="83">
        <v>250</v>
      </c>
      <c r="D99" s="83">
        <v>5.4749999999999996</v>
      </c>
      <c r="E99" s="83">
        <v>4.75</v>
      </c>
      <c r="F99" s="83">
        <v>17.8</v>
      </c>
      <c r="G99" s="83">
        <v>150</v>
      </c>
      <c r="H99" s="83">
        <v>0.1</v>
      </c>
      <c r="I99" s="83">
        <v>0.82499999999999996</v>
      </c>
      <c r="J99" s="83">
        <v>33</v>
      </c>
      <c r="K99" s="83"/>
      <c r="L99" s="83">
        <v>163</v>
      </c>
      <c r="M99" s="83">
        <v>136.88</v>
      </c>
      <c r="N99" s="85">
        <v>163</v>
      </c>
      <c r="O99" s="96">
        <v>0.65</v>
      </c>
      <c r="P99" s="82"/>
      <c r="Q99" s="72"/>
    </row>
    <row r="100" spans="1:31" ht="20.25" customHeight="1" x14ac:dyDescent="0.3">
      <c r="A100" s="121"/>
      <c r="B100" s="80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111"/>
      <c r="P100" s="112"/>
      <c r="Q100" s="72"/>
    </row>
    <row r="101" spans="1:31" ht="20.25" customHeight="1" x14ac:dyDescent="0.3">
      <c r="A101" s="128" t="s">
        <v>28</v>
      </c>
      <c r="B101" s="80" t="s">
        <v>29</v>
      </c>
      <c r="C101" s="83">
        <v>50</v>
      </c>
      <c r="D101" s="83">
        <v>11.85</v>
      </c>
      <c r="E101" s="83">
        <v>1.5</v>
      </c>
      <c r="F101" s="83">
        <v>72.45</v>
      </c>
      <c r="G101" s="83">
        <v>175.3</v>
      </c>
      <c r="H101" s="83">
        <v>0.15</v>
      </c>
      <c r="I101" s="83"/>
      <c r="J101" s="83"/>
      <c r="K101" s="83">
        <v>1.95</v>
      </c>
      <c r="L101" s="83">
        <v>34.5</v>
      </c>
      <c r="M101" s="83">
        <v>130.5</v>
      </c>
      <c r="N101" s="83">
        <v>49.5</v>
      </c>
      <c r="O101" s="85">
        <v>1.65</v>
      </c>
      <c r="P101" s="86"/>
      <c r="Q101" s="72"/>
    </row>
    <row r="102" spans="1:31" ht="20.25" customHeight="1" x14ac:dyDescent="0.3">
      <c r="A102" s="121"/>
      <c r="B102" s="80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5"/>
      <c r="P102" s="86"/>
      <c r="Q102" s="72"/>
    </row>
    <row r="103" spans="1:31" ht="20.25" customHeight="1" x14ac:dyDescent="0.3">
      <c r="A103" s="120" t="s">
        <v>324</v>
      </c>
      <c r="B103" s="80" t="s">
        <v>48</v>
      </c>
      <c r="C103" s="83" t="s">
        <v>326</v>
      </c>
      <c r="D103" s="83">
        <v>7.0000000000000007E-2</v>
      </c>
      <c r="E103" s="80">
        <v>0.2</v>
      </c>
      <c r="F103" s="83">
        <v>10.1</v>
      </c>
      <c r="G103" s="83">
        <v>40</v>
      </c>
      <c r="H103" s="83">
        <v>0</v>
      </c>
      <c r="I103" s="83">
        <v>0.03</v>
      </c>
      <c r="J103" s="83">
        <v>0</v>
      </c>
      <c r="K103" s="83"/>
      <c r="L103" s="83">
        <v>10.95</v>
      </c>
      <c r="M103" s="83">
        <v>2.8</v>
      </c>
      <c r="N103" s="83">
        <v>1.4</v>
      </c>
      <c r="O103" s="85">
        <v>2.8</v>
      </c>
      <c r="P103" s="86"/>
      <c r="Q103" s="108"/>
    </row>
    <row r="104" spans="1:31" ht="20.25" customHeight="1" x14ac:dyDescent="0.3">
      <c r="A104" s="125"/>
      <c r="B104" s="88" t="s">
        <v>32</v>
      </c>
      <c r="C104" s="89"/>
      <c r="D104" s="91">
        <f>SUM(D99:D103)</f>
        <v>17.395</v>
      </c>
      <c r="E104" s="91">
        <f t="shared" ref="E104:O104" si="14">SUM(E99:E103)</f>
        <v>6.45</v>
      </c>
      <c r="F104" s="91">
        <f t="shared" si="14"/>
        <v>100.35</v>
      </c>
      <c r="G104" s="91">
        <f t="shared" si="14"/>
        <v>365.3</v>
      </c>
      <c r="H104" s="91">
        <f t="shared" si="14"/>
        <v>0.25</v>
      </c>
      <c r="I104" s="91">
        <f t="shared" si="14"/>
        <v>0.85499999999999998</v>
      </c>
      <c r="J104" s="91">
        <f t="shared" si="14"/>
        <v>33</v>
      </c>
      <c r="K104" s="91">
        <f t="shared" si="14"/>
        <v>1.95</v>
      </c>
      <c r="L104" s="91">
        <f t="shared" si="14"/>
        <v>208.45</v>
      </c>
      <c r="M104" s="91">
        <f t="shared" si="14"/>
        <v>270.18</v>
      </c>
      <c r="N104" s="91">
        <f t="shared" si="14"/>
        <v>213.9</v>
      </c>
      <c r="O104" s="113">
        <f t="shared" si="14"/>
        <v>5.0999999999999996</v>
      </c>
      <c r="P104" s="93">
        <v>29.8</v>
      </c>
      <c r="Q104" s="72"/>
    </row>
    <row r="105" spans="1:31" ht="20.25" customHeight="1" x14ac:dyDescent="0.3">
      <c r="A105" s="121"/>
      <c r="B105" s="94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5"/>
      <c r="P105" s="86"/>
      <c r="Q105" s="72"/>
    </row>
    <row r="106" spans="1:31" ht="20.25" customHeight="1" x14ac:dyDescent="0.3">
      <c r="A106" s="121"/>
      <c r="B106" s="80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5"/>
      <c r="P106" s="86"/>
      <c r="Q106" s="72"/>
    </row>
    <row r="107" spans="1:31" ht="20.25" customHeight="1" x14ac:dyDescent="0.3">
      <c r="A107" s="121"/>
      <c r="B107" s="80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5"/>
      <c r="P107" s="86"/>
      <c r="Q107" s="72"/>
    </row>
    <row r="108" spans="1:31" ht="20.25" customHeight="1" x14ac:dyDescent="0.3">
      <c r="A108" s="120" t="s">
        <v>324</v>
      </c>
      <c r="B108" s="80" t="s">
        <v>48</v>
      </c>
      <c r="C108" s="83" t="s">
        <v>326</v>
      </c>
      <c r="D108" s="83">
        <v>7.0000000000000007E-2</v>
      </c>
      <c r="E108" s="80">
        <v>0.2</v>
      </c>
      <c r="F108" s="83">
        <v>10.1</v>
      </c>
      <c r="G108" s="83">
        <v>40</v>
      </c>
      <c r="H108" s="83">
        <v>0</v>
      </c>
      <c r="I108" s="83">
        <v>0.03</v>
      </c>
      <c r="J108" s="83">
        <v>0</v>
      </c>
      <c r="K108" s="83"/>
      <c r="L108" s="83">
        <v>10.95</v>
      </c>
      <c r="M108" s="83">
        <v>2.8</v>
      </c>
      <c r="N108" s="83">
        <v>1.4</v>
      </c>
      <c r="O108" s="85">
        <v>2.8</v>
      </c>
      <c r="P108" s="86"/>
      <c r="Q108" s="72"/>
    </row>
    <row r="109" spans="1:31" ht="20.25" customHeight="1" x14ac:dyDescent="0.3">
      <c r="A109" s="121" t="s">
        <v>334</v>
      </c>
      <c r="B109" s="80" t="s">
        <v>223</v>
      </c>
      <c r="C109" s="83">
        <v>180</v>
      </c>
      <c r="D109" s="83">
        <v>4.3739999999999997</v>
      </c>
      <c r="E109" s="83">
        <v>5.08</v>
      </c>
      <c r="F109" s="83">
        <v>46.12</v>
      </c>
      <c r="G109" s="83">
        <v>246.6</v>
      </c>
      <c r="H109" s="83">
        <v>3.5999999999999997E-2</v>
      </c>
      <c r="I109" s="83">
        <v>0</v>
      </c>
      <c r="J109" s="83">
        <v>31.86</v>
      </c>
      <c r="K109" s="83"/>
      <c r="L109" s="83">
        <v>12.64</v>
      </c>
      <c r="M109" s="83">
        <v>94.77</v>
      </c>
      <c r="N109" s="83">
        <v>32.4</v>
      </c>
      <c r="O109" s="85">
        <v>0.63</v>
      </c>
      <c r="P109" s="86"/>
      <c r="Q109" s="72"/>
    </row>
    <row r="110" spans="1:31" ht="20.25" customHeight="1" x14ac:dyDescent="0.3">
      <c r="A110" s="128" t="s">
        <v>28</v>
      </c>
      <c r="B110" s="80" t="s">
        <v>29</v>
      </c>
      <c r="C110" s="83">
        <v>50</v>
      </c>
      <c r="D110" s="83">
        <v>11.85</v>
      </c>
      <c r="E110" s="83">
        <v>1.5</v>
      </c>
      <c r="F110" s="83">
        <v>72.45</v>
      </c>
      <c r="G110" s="83">
        <v>175.3</v>
      </c>
      <c r="H110" s="83">
        <v>0.15</v>
      </c>
      <c r="I110" s="83"/>
      <c r="J110" s="83"/>
      <c r="K110" s="83">
        <v>1.95</v>
      </c>
      <c r="L110" s="83">
        <v>34.5</v>
      </c>
      <c r="M110" s="83">
        <v>130.5</v>
      </c>
      <c r="N110" s="83">
        <v>49.5</v>
      </c>
      <c r="O110" s="85">
        <v>1.65</v>
      </c>
      <c r="P110" s="86"/>
      <c r="Q110" s="72"/>
    </row>
    <row r="111" spans="1:31" ht="20.25" customHeight="1" x14ac:dyDescent="0.3">
      <c r="A111" s="125"/>
      <c r="B111" s="88" t="s">
        <v>32</v>
      </c>
      <c r="C111" s="89"/>
      <c r="D111" s="89">
        <f t="shared" ref="D111:O111" si="15">SUM(D106:D110)</f>
        <v>16.294</v>
      </c>
      <c r="E111" s="89">
        <f t="shared" si="15"/>
        <v>6.78</v>
      </c>
      <c r="F111" s="89">
        <f t="shared" si="15"/>
        <v>128.67000000000002</v>
      </c>
      <c r="G111" s="89">
        <f t="shared" si="15"/>
        <v>461.90000000000003</v>
      </c>
      <c r="H111" s="89">
        <f t="shared" si="15"/>
        <v>0.186</v>
      </c>
      <c r="I111" s="89">
        <f t="shared" si="15"/>
        <v>0.03</v>
      </c>
      <c r="J111" s="89">
        <f t="shared" si="15"/>
        <v>31.86</v>
      </c>
      <c r="K111" s="89">
        <f t="shared" si="15"/>
        <v>1.95</v>
      </c>
      <c r="L111" s="89">
        <f t="shared" si="15"/>
        <v>58.09</v>
      </c>
      <c r="M111" s="89">
        <f t="shared" si="15"/>
        <v>228.07</v>
      </c>
      <c r="N111" s="89">
        <f t="shared" si="15"/>
        <v>83.3</v>
      </c>
      <c r="O111" s="105">
        <f t="shared" si="15"/>
        <v>5.08</v>
      </c>
      <c r="P111" s="93">
        <v>48.2</v>
      </c>
      <c r="Q111" s="72"/>
    </row>
    <row r="112" spans="1:31" ht="20.25" customHeight="1" x14ac:dyDescent="0.3">
      <c r="A112" s="134"/>
      <c r="B112" s="135" t="s">
        <v>40</v>
      </c>
      <c r="C112" s="136"/>
      <c r="D112" s="136">
        <f t="shared" ref="D112:O112" si="16">D111+D104+D100+D92</f>
        <v>53.369</v>
      </c>
      <c r="E112" s="136">
        <f t="shared" si="16"/>
        <v>15.15</v>
      </c>
      <c r="F112" s="136">
        <f t="shared" si="16"/>
        <v>276.54000000000002</v>
      </c>
      <c r="G112" s="137">
        <f t="shared" si="16"/>
        <v>1113.2</v>
      </c>
      <c r="H112" s="136">
        <f t="shared" si="16"/>
        <v>1.196</v>
      </c>
      <c r="I112" s="136">
        <f t="shared" si="16"/>
        <v>0.88500000000000001</v>
      </c>
      <c r="J112" s="136">
        <f t="shared" si="16"/>
        <v>64.86</v>
      </c>
      <c r="K112" s="136">
        <f t="shared" si="16"/>
        <v>3.9</v>
      </c>
      <c r="L112" s="136">
        <f t="shared" si="16"/>
        <v>378.78</v>
      </c>
      <c r="M112" s="136">
        <f t="shared" si="16"/>
        <v>814.45</v>
      </c>
      <c r="N112" s="136">
        <f t="shared" si="16"/>
        <v>400.02</v>
      </c>
      <c r="O112" s="138">
        <f t="shared" si="16"/>
        <v>16.72</v>
      </c>
      <c r="P112" s="139">
        <f>P92+P100+P104+P111</f>
        <v>78</v>
      </c>
      <c r="Q112" s="10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</row>
    <row r="113" spans="1:31" s="62" customFormat="1" ht="20.25" customHeight="1" x14ac:dyDescent="0.3">
      <c r="A113" s="121"/>
      <c r="B113" s="119" t="s">
        <v>159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5"/>
      <c r="P113" s="86"/>
      <c r="Q113" s="72"/>
    </row>
    <row r="114" spans="1:31" ht="20.25" customHeight="1" x14ac:dyDescent="0.3">
      <c r="A114" s="121" t="s">
        <v>332</v>
      </c>
      <c r="B114" s="80" t="s">
        <v>333</v>
      </c>
      <c r="C114" s="83">
        <v>170</v>
      </c>
      <c r="D114" s="83">
        <v>25.59</v>
      </c>
      <c r="E114" s="83">
        <v>18.920000000000002</v>
      </c>
      <c r="F114" s="83">
        <v>41.39</v>
      </c>
      <c r="G114" s="83">
        <v>442</v>
      </c>
      <c r="H114" s="83">
        <v>0.09</v>
      </c>
      <c r="I114" s="83">
        <v>0.74</v>
      </c>
      <c r="J114" s="83">
        <v>123.33</v>
      </c>
      <c r="K114" s="83"/>
      <c r="L114" s="83">
        <v>267.14999999999998</v>
      </c>
      <c r="M114" s="83">
        <v>351.44</v>
      </c>
      <c r="N114" s="83">
        <v>47.17</v>
      </c>
      <c r="O114" s="85">
        <v>1.67</v>
      </c>
      <c r="P114" s="86"/>
      <c r="Q114" s="72"/>
    </row>
    <row r="115" spans="1:31" ht="20.25" customHeight="1" x14ac:dyDescent="0.3">
      <c r="A115" s="128" t="s">
        <v>28</v>
      </c>
      <c r="B115" s="80" t="s">
        <v>29</v>
      </c>
      <c r="C115" s="83">
        <v>50</v>
      </c>
      <c r="D115" s="83">
        <v>11.85</v>
      </c>
      <c r="E115" s="83">
        <v>1.5</v>
      </c>
      <c r="F115" s="83">
        <v>72.45</v>
      </c>
      <c r="G115" s="83">
        <v>175.3</v>
      </c>
      <c r="H115" s="83">
        <v>0.15</v>
      </c>
      <c r="I115" s="83"/>
      <c r="J115" s="83"/>
      <c r="K115" s="83">
        <v>1.95</v>
      </c>
      <c r="L115" s="83">
        <v>34.5</v>
      </c>
      <c r="M115" s="83">
        <v>130.5</v>
      </c>
      <c r="N115" s="83">
        <v>49.5</v>
      </c>
      <c r="O115" s="85">
        <v>1.65</v>
      </c>
      <c r="P115" s="86"/>
      <c r="Q115" s="72"/>
    </row>
    <row r="116" spans="1:31" ht="20.25" customHeight="1" x14ac:dyDescent="0.3">
      <c r="A116" s="121"/>
      <c r="B116" s="80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5"/>
      <c r="P116" s="86"/>
      <c r="Q116" s="72"/>
    </row>
    <row r="117" spans="1:31" ht="20.25" customHeight="1" x14ac:dyDescent="0.3">
      <c r="A117" s="121"/>
      <c r="B117" s="80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5"/>
      <c r="P117" s="86"/>
      <c r="Q117" s="72"/>
    </row>
    <row r="118" spans="1:31" ht="20.25" customHeight="1" x14ac:dyDescent="0.3">
      <c r="A118" s="120" t="s">
        <v>324</v>
      </c>
      <c r="B118" s="80" t="s">
        <v>48</v>
      </c>
      <c r="C118" s="83" t="s">
        <v>326</v>
      </c>
      <c r="D118" s="83">
        <v>7.0000000000000007E-2</v>
      </c>
      <c r="E118" s="80">
        <v>0.2</v>
      </c>
      <c r="F118" s="83">
        <v>10.1</v>
      </c>
      <c r="G118" s="83">
        <v>40</v>
      </c>
      <c r="H118" s="83">
        <v>0</v>
      </c>
      <c r="I118" s="83">
        <v>0.03</v>
      </c>
      <c r="J118" s="83">
        <v>0</v>
      </c>
      <c r="K118" s="83"/>
      <c r="L118" s="83">
        <v>10.95</v>
      </c>
      <c r="M118" s="83">
        <v>2.8</v>
      </c>
      <c r="N118" s="83">
        <v>1.4</v>
      </c>
      <c r="O118" s="85">
        <v>2.8</v>
      </c>
      <c r="P118" s="86"/>
      <c r="Q118" s="72"/>
    </row>
    <row r="119" spans="1:31" ht="20.25" customHeight="1" x14ac:dyDescent="0.3">
      <c r="A119" s="125"/>
      <c r="B119" s="88" t="s">
        <v>32</v>
      </c>
      <c r="C119" s="106"/>
      <c r="D119" s="89">
        <f t="shared" ref="D119:O119" si="17">SUM(D114:D118)</f>
        <v>37.51</v>
      </c>
      <c r="E119" s="89">
        <f t="shared" si="17"/>
        <v>20.62</v>
      </c>
      <c r="F119" s="89">
        <f t="shared" si="17"/>
        <v>123.94</v>
      </c>
      <c r="G119" s="91">
        <f t="shared" si="17"/>
        <v>657.3</v>
      </c>
      <c r="H119" s="89">
        <f t="shared" si="17"/>
        <v>0.24</v>
      </c>
      <c r="I119" s="89">
        <f t="shared" si="17"/>
        <v>0.77</v>
      </c>
      <c r="J119" s="89">
        <f t="shared" si="17"/>
        <v>123.33</v>
      </c>
      <c r="K119" s="89">
        <f t="shared" si="17"/>
        <v>1.95</v>
      </c>
      <c r="L119" s="89">
        <f t="shared" si="17"/>
        <v>312.59999999999997</v>
      </c>
      <c r="M119" s="89">
        <f t="shared" si="17"/>
        <v>484.74</v>
      </c>
      <c r="N119" s="89">
        <f t="shared" si="17"/>
        <v>98.070000000000007</v>
      </c>
      <c r="O119" s="105">
        <f t="shared" si="17"/>
        <v>6.1199999999999992</v>
      </c>
      <c r="P119" s="93">
        <v>24.9</v>
      </c>
      <c r="Q119" s="72"/>
    </row>
    <row r="120" spans="1:31" s="62" customFormat="1" ht="20.25" customHeight="1" x14ac:dyDescent="0.3">
      <c r="A120" s="121"/>
      <c r="B120" s="94" t="s">
        <v>33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5"/>
      <c r="P120" s="86"/>
      <c r="Q120" s="72"/>
    </row>
    <row r="121" spans="1:31" ht="20.25" customHeight="1" x14ac:dyDescent="0.3">
      <c r="A121" s="121" t="s">
        <v>337</v>
      </c>
      <c r="B121" s="80" t="s">
        <v>278</v>
      </c>
      <c r="C121" s="83">
        <v>200</v>
      </c>
      <c r="D121" s="83">
        <v>1.9</v>
      </c>
      <c r="E121" s="83">
        <v>4.0599999999999996</v>
      </c>
      <c r="F121" s="83">
        <v>10.4</v>
      </c>
      <c r="G121" s="83">
        <v>96</v>
      </c>
      <c r="H121" s="83">
        <v>0.04</v>
      </c>
      <c r="I121" s="83">
        <v>0.76</v>
      </c>
      <c r="J121" s="83">
        <v>0</v>
      </c>
      <c r="K121" s="83"/>
      <c r="L121" s="83">
        <v>21.84</v>
      </c>
      <c r="M121" s="83">
        <v>29.42</v>
      </c>
      <c r="N121" s="83">
        <v>12.18</v>
      </c>
      <c r="O121" s="85">
        <v>0.57999999999999996</v>
      </c>
      <c r="P121" s="86"/>
      <c r="Q121" s="72"/>
    </row>
    <row r="122" spans="1:31" ht="20.25" customHeight="1" x14ac:dyDescent="0.3">
      <c r="A122" s="121"/>
      <c r="B122" s="80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5"/>
      <c r="P122" s="86"/>
      <c r="Q122" s="72"/>
    </row>
    <row r="123" spans="1:31" ht="20.25" customHeight="1" x14ac:dyDescent="0.3">
      <c r="A123" s="121"/>
      <c r="B123" s="80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5"/>
      <c r="P123" s="86"/>
      <c r="Q123" s="72"/>
    </row>
    <row r="124" spans="1:31" ht="20.25" customHeight="1" x14ac:dyDescent="0.3">
      <c r="A124" s="120" t="s">
        <v>324</v>
      </c>
      <c r="B124" s="80" t="s">
        <v>48</v>
      </c>
      <c r="C124" s="83" t="s">
        <v>326</v>
      </c>
      <c r="D124" s="83">
        <v>7.0000000000000007E-2</v>
      </c>
      <c r="E124" s="80">
        <v>0.2</v>
      </c>
      <c r="F124" s="83">
        <v>10.1</v>
      </c>
      <c r="G124" s="83">
        <v>40</v>
      </c>
      <c r="H124" s="83">
        <v>0</v>
      </c>
      <c r="I124" s="83">
        <v>0.03</v>
      </c>
      <c r="J124" s="83">
        <v>0</v>
      </c>
      <c r="K124" s="83"/>
      <c r="L124" s="83">
        <v>10.95</v>
      </c>
      <c r="M124" s="83">
        <v>2.8</v>
      </c>
      <c r="N124" s="83">
        <v>1.4</v>
      </c>
      <c r="O124" s="85">
        <v>2.8</v>
      </c>
      <c r="P124" s="86"/>
      <c r="Q124" s="72"/>
    </row>
    <row r="125" spans="1:31" ht="20.25" customHeight="1" x14ac:dyDescent="0.3">
      <c r="A125" s="128" t="s">
        <v>28</v>
      </c>
      <c r="B125" s="80" t="s">
        <v>29</v>
      </c>
      <c r="C125" s="83">
        <v>50</v>
      </c>
      <c r="D125" s="83">
        <v>11.85</v>
      </c>
      <c r="E125" s="83">
        <v>1.5</v>
      </c>
      <c r="F125" s="83">
        <v>72.45</v>
      </c>
      <c r="G125" s="83">
        <v>175.3</v>
      </c>
      <c r="H125" s="83">
        <v>0.15</v>
      </c>
      <c r="I125" s="83"/>
      <c r="J125" s="83"/>
      <c r="K125" s="83">
        <v>1.95</v>
      </c>
      <c r="L125" s="83">
        <v>34.5</v>
      </c>
      <c r="M125" s="83">
        <v>130.5</v>
      </c>
      <c r="N125" s="83">
        <v>49.5</v>
      </c>
      <c r="O125" s="85">
        <v>1.65</v>
      </c>
      <c r="P125" s="86"/>
      <c r="Q125" s="72"/>
    </row>
    <row r="126" spans="1:31" ht="20.25" customHeight="1" x14ac:dyDescent="0.3">
      <c r="A126" s="125"/>
      <c r="B126" s="88" t="s">
        <v>32</v>
      </c>
      <c r="C126" s="106"/>
      <c r="D126" s="89">
        <f t="shared" ref="D126:O126" si="18">SUM(D121:D125)</f>
        <v>13.82</v>
      </c>
      <c r="E126" s="89">
        <f t="shared" si="18"/>
        <v>5.76</v>
      </c>
      <c r="F126" s="89">
        <f t="shared" si="18"/>
        <v>92.95</v>
      </c>
      <c r="G126" s="91">
        <f t="shared" si="18"/>
        <v>311.3</v>
      </c>
      <c r="H126" s="89">
        <f t="shared" si="18"/>
        <v>0.19</v>
      </c>
      <c r="I126" s="89">
        <f t="shared" si="18"/>
        <v>0.79</v>
      </c>
      <c r="J126" s="89">
        <f t="shared" si="18"/>
        <v>0</v>
      </c>
      <c r="K126" s="89">
        <f t="shared" si="18"/>
        <v>1.95</v>
      </c>
      <c r="L126" s="89">
        <f t="shared" si="18"/>
        <v>67.289999999999992</v>
      </c>
      <c r="M126" s="89">
        <f t="shared" si="18"/>
        <v>162.72</v>
      </c>
      <c r="N126" s="89">
        <f t="shared" si="18"/>
        <v>63.08</v>
      </c>
      <c r="O126" s="105">
        <f t="shared" si="18"/>
        <v>5.0299999999999994</v>
      </c>
      <c r="P126" s="93">
        <v>53.1</v>
      </c>
      <c r="Q126" s="72"/>
    </row>
    <row r="127" spans="1:31" ht="20.25" customHeight="1" x14ac:dyDescent="0.3">
      <c r="A127" s="134"/>
      <c r="B127" s="135" t="s">
        <v>40</v>
      </c>
      <c r="C127" s="136"/>
      <c r="D127" s="136">
        <f t="shared" ref="D127:O127" si="19">D126+D119+D115+D107</f>
        <v>63.18</v>
      </c>
      <c r="E127" s="136">
        <f t="shared" si="19"/>
        <v>27.880000000000003</v>
      </c>
      <c r="F127" s="136">
        <f t="shared" si="19"/>
        <v>289.33999999999997</v>
      </c>
      <c r="G127" s="137">
        <f t="shared" si="19"/>
        <v>1143.8999999999999</v>
      </c>
      <c r="H127" s="136">
        <f t="shared" si="19"/>
        <v>0.57999999999999996</v>
      </c>
      <c r="I127" s="136">
        <f t="shared" si="19"/>
        <v>1.56</v>
      </c>
      <c r="J127" s="136">
        <f t="shared" si="19"/>
        <v>123.33</v>
      </c>
      <c r="K127" s="136">
        <f t="shared" si="19"/>
        <v>5.85</v>
      </c>
      <c r="L127" s="136">
        <f t="shared" si="19"/>
        <v>414.39</v>
      </c>
      <c r="M127" s="136">
        <f t="shared" si="19"/>
        <v>777.96</v>
      </c>
      <c r="N127" s="136">
        <f t="shared" si="19"/>
        <v>210.65</v>
      </c>
      <c r="O127" s="138">
        <f t="shared" si="19"/>
        <v>12.799999999999999</v>
      </c>
      <c r="P127" s="139">
        <f>P107+P115+P119+P126</f>
        <v>78</v>
      </c>
      <c r="Q127" s="10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</row>
    <row r="128" spans="1:31" ht="20.25" customHeight="1" x14ac:dyDescent="0.3">
      <c r="A128" s="121"/>
      <c r="B128" s="119" t="s">
        <v>175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5"/>
      <c r="P128" s="86"/>
      <c r="Q128" s="108"/>
    </row>
    <row r="129" spans="1:31" ht="20.25" customHeight="1" x14ac:dyDescent="0.3">
      <c r="A129" s="121" t="s">
        <v>339</v>
      </c>
      <c r="B129" s="80" t="s">
        <v>308</v>
      </c>
      <c r="C129" s="83">
        <v>200</v>
      </c>
      <c r="D129" s="83">
        <v>5.0599999999999996</v>
      </c>
      <c r="E129" s="83">
        <v>8.44</v>
      </c>
      <c r="F129" s="83">
        <v>32.18</v>
      </c>
      <c r="G129" s="83">
        <v>224</v>
      </c>
      <c r="H129" s="83">
        <v>0.14000000000000001</v>
      </c>
      <c r="I129" s="83">
        <v>0.6</v>
      </c>
      <c r="J129" s="83">
        <v>50.4</v>
      </c>
      <c r="K129" s="83"/>
      <c r="L129" s="83">
        <v>128.76</v>
      </c>
      <c r="M129" s="83">
        <v>136</v>
      </c>
      <c r="N129" s="83">
        <v>29.2</v>
      </c>
      <c r="O129" s="85">
        <v>0.42</v>
      </c>
      <c r="P129" s="86"/>
      <c r="Q129" s="72"/>
    </row>
    <row r="130" spans="1:31" ht="20.25" customHeight="1" x14ac:dyDescent="0.3">
      <c r="A130" s="121"/>
      <c r="B130" s="80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5"/>
      <c r="P130" s="86"/>
      <c r="Q130" s="72"/>
    </row>
    <row r="131" spans="1:31" ht="20.25" customHeight="1" x14ac:dyDescent="0.3">
      <c r="A131" s="128"/>
      <c r="B131" s="80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5"/>
      <c r="P131" s="86"/>
      <c r="Q131" s="72"/>
    </row>
    <row r="132" spans="1:31" ht="20.25" customHeight="1" x14ac:dyDescent="0.3">
      <c r="A132" s="128" t="s">
        <v>28</v>
      </c>
      <c r="B132" s="80" t="s">
        <v>29</v>
      </c>
      <c r="C132" s="83">
        <v>50</v>
      </c>
      <c r="D132" s="83">
        <v>11.85</v>
      </c>
      <c r="E132" s="83">
        <v>1.5</v>
      </c>
      <c r="F132" s="83">
        <v>72.45</v>
      </c>
      <c r="G132" s="83">
        <v>175.3</v>
      </c>
      <c r="H132" s="83">
        <v>0.15</v>
      </c>
      <c r="I132" s="83"/>
      <c r="J132" s="83"/>
      <c r="K132" s="83">
        <v>1.95</v>
      </c>
      <c r="L132" s="83">
        <v>34.5</v>
      </c>
      <c r="M132" s="83">
        <v>130.5</v>
      </c>
      <c r="N132" s="83">
        <v>49.5</v>
      </c>
      <c r="O132" s="85">
        <v>1.65</v>
      </c>
      <c r="P132" s="86"/>
      <c r="Q132" s="72"/>
    </row>
    <row r="133" spans="1:31" ht="20.25" customHeight="1" x14ac:dyDescent="0.3">
      <c r="A133" s="120" t="s">
        <v>324</v>
      </c>
      <c r="B133" s="80" t="s">
        <v>48</v>
      </c>
      <c r="C133" s="83" t="s">
        <v>326</v>
      </c>
      <c r="D133" s="83">
        <v>7.0000000000000007E-2</v>
      </c>
      <c r="E133" s="80">
        <v>0.2</v>
      </c>
      <c r="F133" s="83">
        <v>10.1</v>
      </c>
      <c r="G133" s="83">
        <v>40</v>
      </c>
      <c r="H133" s="83">
        <v>0</v>
      </c>
      <c r="I133" s="83">
        <v>0.03</v>
      </c>
      <c r="J133" s="83">
        <v>0</v>
      </c>
      <c r="K133" s="83"/>
      <c r="L133" s="83">
        <v>10.95</v>
      </c>
      <c r="M133" s="83">
        <v>2.8</v>
      </c>
      <c r="N133" s="83">
        <v>1.4</v>
      </c>
      <c r="O133" s="85">
        <v>2.8</v>
      </c>
      <c r="P133" s="86"/>
      <c r="Q133" s="72"/>
    </row>
    <row r="134" spans="1:31" ht="20.25" customHeight="1" x14ac:dyDescent="0.3">
      <c r="A134" s="125"/>
      <c r="B134" s="88" t="s">
        <v>32</v>
      </c>
      <c r="C134" s="89"/>
      <c r="D134" s="89">
        <f t="shared" ref="D134:O134" si="20">SUM(D129:D133)</f>
        <v>16.98</v>
      </c>
      <c r="E134" s="89">
        <f t="shared" si="20"/>
        <v>10.139999999999999</v>
      </c>
      <c r="F134" s="89">
        <f t="shared" si="20"/>
        <v>114.72999999999999</v>
      </c>
      <c r="G134" s="89">
        <f t="shared" si="20"/>
        <v>439.3</v>
      </c>
      <c r="H134" s="89">
        <f t="shared" si="20"/>
        <v>0.29000000000000004</v>
      </c>
      <c r="I134" s="89">
        <f t="shared" si="20"/>
        <v>0.63</v>
      </c>
      <c r="J134" s="91">
        <f t="shared" si="20"/>
        <v>50.4</v>
      </c>
      <c r="K134" s="89">
        <f t="shared" si="20"/>
        <v>1.95</v>
      </c>
      <c r="L134" s="89">
        <f t="shared" si="20"/>
        <v>174.20999999999998</v>
      </c>
      <c r="M134" s="89">
        <f t="shared" si="20"/>
        <v>269.3</v>
      </c>
      <c r="N134" s="89">
        <f t="shared" si="20"/>
        <v>80.100000000000009</v>
      </c>
      <c r="O134" s="105">
        <f t="shared" si="20"/>
        <v>4.8699999999999992</v>
      </c>
      <c r="P134" s="93">
        <v>22.89</v>
      </c>
      <c r="Q134" s="72"/>
    </row>
    <row r="135" spans="1:31" ht="20.25" customHeight="1" x14ac:dyDescent="0.3">
      <c r="A135" s="121"/>
      <c r="B135" s="94" t="s">
        <v>33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5"/>
      <c r="P135" s="86"/>
      <c r="Q135" s="72"/>
    </row>
    <row r="136" spans="1:31" ht="20.25" customHeight="1" x14ac:dyDescent="0.3">
      <c r="A136" s="120" t="s">
        <v>327</v>
      </c>
      <c r="B136" s="80" t="s">
        <v>305</v>
      </c>
      <c r="C136" s="83">
        <v>200</v>
      </c>
      <c r="D136" s="83">
        <v>1.42</v>
      </c>
      <c r="E136" s="83">
        <v>3.96</v>
      </c>
      <c r="F136" s="83">
        <v>6.32</v>
      </c>
      <c r="G136" s="83">
        <v>70</v>
      </c>
      <c r="H136" s="83">
        <v>0.04</v>
      </c>
      <c r="I136" s="83">
        <v>12.62</v>
      </c>
      <c r="J136" s="83">
        <v>0</v>
      </c>
      <c r="K136" s="83"/>
      <c r="L136" s="83">
        <v>38.340000000000003</v>
      </c>
      <c r="M136" s="83">
        <v>39.200000000000003</v>
      </c>
      <c r="N136" s="83">
        <v>17.7</v>
      </c>
      <c r="O136" s="85">
        <v>0.66</v>
      </c>
      <c r="P136" s="86"/>
      <c r="Q136" s="72"/>
    </row>
    <row r="137" spans="1:31" s="62" customFormat="1" ht="20.25" customHeight="1" x14ac:dyDescent="0.3">
      <c r="A137" s="121"/>
      <c r="B137" s="80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5"/>
      <c r="P137" s="86"/>
      <c r="Q137" s="72"/>
    </row>
    <row r="138" spans="1:31" ht="20.25" customHeight="1" x14ac:dyDescent="0.3">
      <c r="A138" s="121"/>
      <c r="B138" s="80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5"/>
      <c r="P138" s="86"/>
      <c r="Q138" s="72"/>
    </row>
    <row r="139" spans="1:31" ht="20.25" customHeight="1" x14ac:dyDescent="0.3">
      <c r="A139" s="121"/>
      <c r="B139" s="80"/>
      <c r="C139" s="83"/>
      <c r="D139" s="83"/>
      <c r="E139" s="80"/>
      <c r="F139" s="83"/>
      <c r="G139" s="83"/>
      <c r="H139" s="83"/>
      <c r="I139" s="83"/>
      <c r="J139" s="83"/>
      <c r="K139" s="83"/>
      <c r="L139" s="83"/>
      <c r="M139" s="83"/>
      <c r="N139" s="83"/>
      <c r="O139" s="85"/>
      <c r="P139" s="86"/>
      <c r="Q139" s="72"/>
    </row>
    <row r="140" spans="1:31" ht="20.25" customHeight="1" x14ac:dyDescent="0.3">
      <c r="A140" s="128" t="s">
        <v>28</v>
      </c>
      <c r="B140" s="80" t="s">
        <v>29</v>
      </c>
      <c r="C140" s="83">
        <v>50</v>
      </c>
      <c r="D140" s="83">
        <v>11.85</v>
      </c>
      <c r="E140" s="83">
        <v>1.5</v>
      </c>
      <c r="F140" s="83">
        <v>72.45</v>
      </c>
      <c r="G140" s="83">
        <v>175.3</v>
      </c>
      <c r="H140" s="83">
        <v>0.15</v>
      </c>
      <c r="I140" s="83"/>
      <c r="J140" s="83"/>
      <c r="K140" s="83">
        <v>1.95</v>
      </c>
      <c r="L140" s="83">
        <v>34.5</v>
      </c>
      <c r="M140" s="83">
        <v>130.5</v>
      </c>
      <c r="N140" s="83">
        <v>49.5</v>
      </c>
      <c r="O140" s="85">
        <v>1.65</v>
      </c>
      <c r="P140" s="86"/>
      <c r="Q140" s="72"/>
    </row>
    <row r="141" spans="1:31" ht="20.25" customHeight="1" x14ac:dyDescent="0.3">
      <c r="A141" s="125"/>
      <c r="B141" s="88" t="s">
        <v>32</v>
      </c>
      <c r="C141" s="89"/>
      <c r="D141" s="89">
        <f t="shared" ref="D141:O141" si="21">SUM(D136:D140)</f>
        <v>13.27</v>
      </c>
      <c r="E141" s="89">
        <f t="shared" si="21"/>
        <v>5.46</v>
      </c>
      <c r="F141" s="89">
        <f t="shared" si="21"/>
        <v>78.77000000000001</v>
      </c>
      <c r="G141" s="89">
        <f t="shared" si="21"/>
        <v>245.3</v>
      </c>
      <c r="H141" s="89">
        <f t="shared" si="21"/>
        <v>0.19</v>
      </c>
      <c r="I141" s="89">
        <f t="shared" si="21"/>
        <v>12.62</v>
      </c>
      <c r="J141" s="91">
        <f t="shared" si="21"/>
        <v>0</v>
      </c>
      <c r="K141" s="89">
        <f t="shared" si="21"/>
        <v>1.95</v>
      </c>
      <c r="L141" s="89">
        <f t="shared" si="21"/>
        <v>72.84</v>
      </c>
      <c r="M141" s="89">
        <f t="shared" si="21"/>
        <v>169.7</v>
      </c>
      <c r="N141" s="89">
        <f t="shared" si="21"/>
        <v>67.2</v>
      </c>
      <c r="O141" s="105">
        <f t="shared" si="21"/>
        <v>2.31</v>
      </c>
      <c r="P141" s="93">
        <v>55.11</v>
      </c>
      <c r="Q141" s="72"/>
    </row>
    <row r="142" spans="1:31" ht="20.25" customHeight="1" x14ac:dyDescent="0.3">
      <c r="A142" s="134"/>
      <c r="B142" s="135" t="s">
        <v>40</v>
      </c>
      <c r="C142" s="136"/>
      <c r="D142" s="136">
        <f t="shared" ref="D142:O142" si="22">D141+D134+D130+D122</f>
        <v>30.25</v>
      </c>
      <c r="E142" s="136">
        <f t="shared" si="22"/>
        <v>15.599999999999998</v>
      </c>
      <c r="F142" s="136">
        <f t="shared" si="22"/>
        <v>193.5</v>
      </c>
      <c r="G142" s="137">
        <f t="shared" si="22"/>
        <v>684.6</v>
      </c>
      <c r="H142" s="136">
        <f t="shared" si="22"/>
        <v>0.48000000000000004</v>
      </c>
      <c r="I142" s="136">
        <f t="shared" si="22"/>
        <v>13.25</v>
      </c>
      <c r="J142" s="136">
        <f t="shared" si="22"/>
        <v>50.4</v>
      </c>
      <c r="K142" s="136">
        <f t="shared" si="22"/>
        <v>3.9</v>
      </c>
      <c r="L142" s="136">
        <f t="shared" si="22"/>
        <v>247.04999999999998</v>
      </c>
      <c r="M142" s="136">
        <f t="shared" si="22"/>
        <v>439</v>
      </c>
      <c r="N142" s="136">
        <f t="shared" si="22"/>
        <v>147.30000000000001</v>
      </c>
      <c r="O142" s="138">
        <f t="shared" si="22"/>
        <v>7.18</v>
      </c>
      <c r="P142" s="139">
        <f>P122+P130+P134+P141</f>
        <v>78</v>
      </c>
      <c r="Q142" s="10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</row>
    <row r="143" spans="1:31" ht="20.25" customHeight="1" x14ac:dyDescent="0.3">
      <c r="A143" s="121"/>
      <c r="B143" s="119" t="s">
        <v>187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5"/>
      <c r="P143" s="86"/>
      <c r="Q143" s="72"/>
    </row>
    <row r="144" spans="1:31" ht="20.25" customHeight="1" x14ac:dyDescent="0.3">
      <c r="A144" s="121" t="s">
        <v>336</v>
      </c>
      <c r="B144" s="80" t="s">
        <v>37</v>
      </c>
      <c r="C144" s="83">
        <v>180</v>
      </c>
      <c r="D144" s="83">
        <v>6.77</v>
      </c>
      <c r="E144" s="83">
        <v>6.73</v>
      </c>
      <c r="F144" s="83">
        <v>43.2</v>
      </c>
      <c r="G144" s="83">
        <v>259.2</v>
      </c>
      <c r="H144" s="83">
        <v>0.03</v>
      </c>
      <c r="I144" s="83">
        <v>0</v>
      </c>
      <c r="J144" s="83">
        <v>42.48</v>
      </c>
      <c r="K144" s="83"/>
      <c r="L144" s="83">
        <v>14.47</v>
      </c>
      <c r="M144" s="83">
        <v>55.01</v>
      </c>
      <c r="N144" s="83">
        <v>9.9</v>
      </c>
      <c r="O144" s="85">
        <v>1.008</v>
      </c>
      <c r="P144" s="86"/>
      <c r="Q144" s="72"/>
    </row>
    <row r="145" spans="1:31" ht="20.25" customHeight="1" x14ac:dyDescent="0.3">
      <c r="A145" s="121"/>
      <c r="B145" s="80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5"/>
      <c r="P145" s="86"/>
      <c r="Q145" s="72"/>
    </row>
    <row r="146" spans="1:31" s="62" customFormat="1" ht="20.25" customHeight="1" x14ac:dyDescent="0.3">
      <c r="A146" s="128"/>
      <c r="B146" s="80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5"/>
      <c r="P146" s="86"/>
      <c r="Q146" s="72"/>
    </row>
    <row r="147" spans="1:31" ht="20.25" customHeight="1" x14ac:dyDescent="0.3">
      <c r="A147" s="121"/>
      <c r="B147" s="80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5"/>
      <c r="P147" s="72"/>
      <c r="Q147" s="72"/>
    </row>
    <row r="148" spans="1:31" ht="20.25" customHeight="1" x14ac:dyDescent="0.3">
      <c r="A148" s="128" t="s">
        <v>28</v>
      </c>
      <c r="B148" s="80" t="s">
        <v>29</v>
      </c>
      <c r="C148" s="83">
        <v>50</v>
      </c>
      <c r="D148" s="83">
        <v>11.85</v>
      </c>
      <c r="E148" s="83">
        <v>1.5</v>
      </c>
      <c r="F148" s="83">
        <v>72.45</v>
      </c>
      <c r="G148" s="83">
        <v>175.3</v>
      </c>
      <c r="H148" s="83">
        <v>0.15</v>
      </c>
      <c r="I148" s="83"/>
      <c r="J148" s="83"/>
      <c r="K148" s="83">
        <v>1.95</v>
      </c>
      <c r="L148" s="83">
        <v>34.5</v>
      </c>
      <c r="M148" s="83">
        <v>130.5</v>
      </c>
      <c r="N148" s="83">
        <v>49.5</v>
      </c>
      <c r="O148" s="85">
        <v>1.65</v>
      </c>
      <c r="P148" s="86"/>
      <c r="Q148" s="72"/>
    </row>
    <row r="149" spans="1:31" ht="20.25" customHeight="1" x14ac:dyDescent="0.3">
      <c r="A149" s="120" t="s">
        <v>324</v>
      </c>
      <c r="B149" s="80" t="s">
        <v>48</v>
      </c>
      <c r="C149" s="83" t="s">
        <v>326</v>
      </c>
      <c r="D149" s="83">
        <v>7.0000000000000007E-2</v>
      </c>
      <c r="E149" s="80">
        <v>0.2</v>
      </c>
      <c r="F149" s="83">
        <v>10.1</v>
      </c>
      <c r="G149" s="83">
        <v>40</v>
      </c>
      <c r="H149" s="83">
        <v>0</v>
      </c>
      <c r="I149" s="83">
        <v>0.03</v>
      </c>
      <c r="J149" s="83">
        <v>0</v>
      </c>
      <c r="K149" s="83"/>
      <c r="L149" s="83">
        <v>10.95</v>
      </c>
      <c r="M149" s="83">
        <v>2.8</v>
      </c>
      <c r="N149" s="83">
        <v>1.4</v>
      </c>
      <c r="O149" s="85">
        <v>2.8</v>
      </c>
      <c r="P149" s="86"/>
      <c r="Q149" s="72"/>
    </row>
    <row r="150" spans="1:31" ht="20.25" customHeight="1" x14ac:dyDescent="0.3">
      <c r="A150" s="125"/>
      <c r="B150" s="88" t="s">
        <v>32</v>
      </c>
      <c r="C150" s="106">
        <v>200</v>
      </c>
      <c r="D150" s="89">
        <f t="shared" ref="D150:O150" si="23">SUM(D144:D149)</f>
        <v>18.689999999999998</v>
      </c>
      <c r="E150" s="89">
        <f t="shared" si="23"/>
        <v>8.43</v>
      </c>
      <c r="F150" s="89">
        <f t="shared" si="23"/>
        <v>125.75</v>
      </c>
      <c r="G150" s="89">
        <f t="shared" si="23"/>
        <v>474.5</v>
      </c>
      <c r="H150" s="89">
        <f t="shared" si="23"/>
        <v>0.18</v>
      </c>
      <c r="I150" s="89">
        <f t="shared" si="23"/>
        <v>0.03</v>
      </c>
      <c r="J150" s="89">
        <f t="shared" si="23"/>
        <v>42.48</v>
      </c>
      <c r="K150" s="89">
        <f t="shared" si="23"/>
        <v>1.95</v>
      </c>
      <c r="L150" s="89">
        <f t="shared" si="23"/>
        <v>59.92</v>
      </c>
      <c r="M150" s="89">
        <f t="shared" si="23"/>
        <v>188.31</v>
      </c>
      <c r="N150" s="89">
        <f t="shared" si="23"/>
        <v>60.8</v>
      </c>
      <c r="O150" s="105">
        <f t="shared" si="23"/>
        <v>5.4580000000000002</v>
      </c>
      <c r="P150" s="93">
        <v>27.3</v>
      </c>
      <c r="Q150" s="72"/>
    </row>
    <row r="151" spans="1:31" ht="20.25" customHeight="1" x14ac:dyDescent="0.3">
      <c r="A151" s="121"/>
      <c r="B151" s="94" t="s">
        <v>33</v>
      </c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5"/>
      <c r="P151" s="86"/>
      <c r="Q151" s="72"/>
    </row>
    <row r="152" spans="1:31" ht="20.25" customHeight="1" x14ac:dyDescent="0.3">
      <c r="A152" s="121"/>
      <c r="B152" s="80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5"/>
      <c r="P152" s="86"/>
      <c r="Q152" s="72"/>
    </row>
    <row r="153" spans="1:31" ht="20.25" customHeight="1" x14ac:dyDescent="0.3">
      <c r="A153" s="121"/>
      <c r="B153" s="80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5"/>
      <c r="P153" s="86"/>
      <c r="Q153" s="72"/>
    </row>
    <row r="154" spans="1:31" ht="20.25" customHeight="1" x14ac:dyDescent="0.3">
      <c r="A154" s="121" t="s">
        <v>340</v>
      </c>
      <c r="B154" s="80" t="s">
        <v>170</v>
      </c>
      <c r="C154" s="83">
        <v>150</v>
      </c>
      <c r="D154" s="83">
        <v>19.920000000000002</v>
      </c>
      <c r="E154" s="83">
        <v>16.260000000000002</v>
      </c>
      <c r="F154" s="83">
        <v>4.3499999999999996</v>
      </c>
      <c r="G154" s="83">
        <v>243</v>
      </c>
      <c r="H154" s="83">
        <v>0.06</v>
      </c>
      <c r="I154" s="83">
        <v>0.53</v>
      </c>
      <c r="J154" s="83">
        <v>45.15</v>
      </c>
      <c r="K154" s="83"/>
      <c r="L154" s="83">
        <v>44.28</v>
      </c>
      <c r="M154" s="83">
        <v>115.44</v>
      </c>
      <c r="N154" s="83">
        <v>21.09</v>
      </c>
      <c r="O154" s="85">
        <v>0.92</v>
      </c>
      <c r="P154" s="86"/>
      <c r="Q154" s="108"/>
    </row>
    <row r="155" spans="1:31" ht="20.25" customHeight="1" x14ac:dyDescent="0.3">
      <c r="A155" s="128" t="s">
        <v>28</v>
      </c>
      <c r="B155" s="80" t="s">
        <v>29</v>
      </c>
      <c r="C155" s="83">
        <v>50</v>
      </c>
      <c r="D155" s="83">
        <v>11.85</v>
      </c>
      <c r="E155" s="83">
        <v>1.5</v>
      </c>
      <c r="F155" s="83">
        <v>72.45</v>
      </c>
      <c r="G155" s="83">
        <v>175.3</v>
      </c>
      <c r="H155" s="83">
        <v>0.15</v>
      </c>
      <c r="I155" s="83"/>
      <c r="J155" s="83"/>
      <c r="K155" s="83">
        <v>1.95</v>
      </c>
      <c r="L155" s="83">
        <v>34.5</v>
      </c>
      <c r="M155" s="83">
        <v>130.5</v>
      </c>
      <c r="N155" s="83">
        <v>49.5</v>
      </c>
      <c r="O155" s="85">
        <v>1.65</v>
      </c>
      <c r="P155" s="86"/>
      <c r="Q155" s="72"/>
    </row>
    <row r="156" spans="1:31" ht="20.25" customHeight="1" x14ac:dyDescent="0.3">
      <c r="A156" s="120" t="s">
        <v>324</v>
      </c>
      <c r="B156" s="80" t="s">
        <v>48</v>
      </c>
      <c r="C156" s="83" t="s">
        <v>326</v>
      </c>
      <c r="D156" s="83">
        <v>7.0000000000000007E-2</v>
      </c>
      <c r="E156" s="80">
        <v>0.2</v>
      </c>
      <c r="F156" s="83">
        <v>10.1</v>
      </c>
      <c r="G156" s="83">
        <v>40</v>
      </c>
      <c r="H156" s="83">
        <v>0</v>
      </c>
      <c r="I156" s="83">
        <v>0.03</v>
      </c>
      <c r="J156" s="83">
        <v>0</v>
      </c>
      <c r="K156" s="83"/>
      <c r="L156" s="83">
        <v>10.95</v>
      </c>
      <c r="M156" s="83">
        <v>2.8</v>
      </c>
      <c r="N156" s="83">
        <v>1.4</v>
      </c>
      <c r="O156" s="85">
        <v>2.8</v>
      </c>
      <c r="P156" s="86"/>
      <c r="Q156" s="72"/>
    </row>
    <row r="157" spans="1:31" ht="20.25" customHeight="1" x14ac:dyDescent="0.3">
      <c r="A157" s="125"/>
      <c r="B157" s="88" t="s">
        <v>32</v>
      </c>
      <c r="C157" s="106">
        <v>150</v>
      </c>
      <c r="D157" s="89">
        <f t="shared" ref="D157:O157" si="24">SUM(D152:D156)</f>
        <v>31.840000000000003</v>
      </c>
      <c r="E157" s="89">
        <f t="shared" si="24"/>
        <v>17.96</v>
      </c>
      <c r="F157" s="89">
        <f t="shared" si="24"/>
        <v>86.899999999999991</v>
      </c>
      <c r="G157" s="91">
        <f t="shared" si="24"/>
        <v>458.3</v>
      </c>
      <c r="H157" s="89">
        <f t="shared" si="24"/>
        <v>0.21</v>
      </c>
      <c r="I157" s="89">
        <f t="shared" si="24"/>
        <v>0.56000000000000005</v>
      </c>
      <c r="J157" s="89">
        <f t="shared" si="24"/>
        <v>45.15</v>
      </c>
      <c r="K157" s="89">
        <f t="shared" si="24"/>
        <v>1.95</v>
      </c>
      <c r="L157" s="89">
        <f t="shared" si="24"/>
        <v>89.73</v>
      </c>
      <c r="M157" s="89">
        <f t="shared" si="24"/>
        <v>248.74</v>
      </c>
      <c r="N157" s="89">
        <f t="shared" si="24"/>
        <v>71.990000000000009</v>
      </c>
      <c r="O157" s="105">
        <f t="shared" si="24"/>
        <v>5.3699999999999992</v>
      </c>
      <c r="P157" s="93">
        <v>50.7</v>
      </c>
      <c r="Q157" s="72"/>
    </row>
    <row r="158" spans="1:31" ht="20.25" customHeight="1" x14ac:dyDescent="0.3">
      <c r="A158" s="134"/>
      <c r="B158" s="135" t="s">
        <v>40</v>
      </c>
      <c r="C158" s="136"/>
      <c r="D158" s="136">
        <f t="shared" ref="D158:O158" si="25">D157+D150+D146+D138</f>
        <v>50.53</v>
      </c>
      <c r="E158" s="136">
        <f t="shared" si="25"/>
        <v>26.39</v>
      </c>
      <c r="F158" s="136">
        <f t="shared" si="25"/>
        <v>212.64999999999998</v>
      </c>
      <c r="G158" s="137">
        <f t="shared" si="25"/>
        <v>932.8</v>
      </c>
      <c r="H158" s="136">
        <f t="shared" si="25"/>
        <v>0.39</v>
      </c>
      <c r="I158" s="136">
        <f t="shared" si="25"/>
        <v>0.59000000000000008</v>
      </c>
      <c r="J158" s="136">
        <f t="shared" si="25"/>
        <v>87.63</v>
      </c>
      <c r="K158" s="136">
        <f t="shared" si="25"/>
        <v>3.9</v>
      </c>
      <c r="L158" s="136">
        <f t="shared" si="25"/>
        <v>149.65</v>
      </c>
      <c r="M158" s="136">
        <f t="shared" si="25"/>
        <v>437.05</v>
      </c>
      <c r="N158" s="136">
        <f t="shared" si="25"/>
        <v>132.79000000000002</v>
      </c>
      <c r="O158" s="138">
        <f t="shared" si="25"/>
        <v>10.827999999999999</v>
      </c>
      <c r="P158" s="139">
        <f>P138+P146+P150+P157</f>
        <v>78</v>
      </c>
      <c r="Q158" s="10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</row>
    <row r="159" spans="1:31" ht="20.25" customHeight="1" x14ac:dyDescent="0.3">
      <c r="A159" s="121"/>
      <c r="B159" s="119" t="s">
        <v>195</v>
      </c>
      <c r="C159" s="94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5"/>
      <c r="P159" s="86"/>
      <c r="Q159" s="72"/>
    </row>
    <row r="160" spans="1:31" ht="20.25" customHeight="1" x14ac:dyDescent="0.3">
      <c r="A160" s="121" t="s">
        <v>341</v>
      </c>
      <c r="B160" s="80" t="s">
        <v>309</v>
      </c>
      <c r="C160" s="83" t="s">
        <v>342</v>
      </c>
      <c r="D160" s="83">
        <v>17.579999999999998</v>
      </c>
      <c r="E160" s="83">
        <v>33.51</v>
      </c>
      <c r="F160" s="83">
        <v>4.53</v>
      </c>
      <c r="G160" s="83">
        <v>390</v>
      </c>
      <c r="H160" s="83">
        <v>0.09</v>
      </c>
      <c r="I160" s="83">
        <v>0.45</v>
      </c>
      <c r="J160" s="83">
        <v>435.15</v>
      </c>
      <c r="K160" s="83"/>
      <c r="L160" s="83">
        <v>160.91999999999999</v>
      </c>
      <c r="M160" s="83">
        <v>302.97000000000003</v>
      </c>
      <c r="N160" s="83">
        <v>24.99</v>
      </c>
      <c r="O160" s="85">
        <v>3.12</v>
      </c>
      <c r="P160" s="86"/>
      <c r="Q160" s="72"/>
    </row>
    <row r="161" spans="1:31" ht="20.25" customHeight="1" x14ac:dyDescent="0.3">
      <c r="A161" s="121"/>
      <c r="B161" s="80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5"/>
      <c r="P161" s="86"/>
      <c r="Q161" s="72"/>
    </row>
    <row r="162" spans="1:31" ht="20.25" customHeight="1" x14ac:dyDescent="0.3">
      <c r="A162" s="128" t="s">
        <v>28</v>
      </c>
      <c r="B162" s="80" t="s">
        <v>29</v>
      </c>
      <c r="C162" s="83">
        <v>50</v>
      </c>
      <c r="D162" s="83">
        <v>11.85</v>
      </c>
      <c r="E162" s="83">
        <v>1.5</v>
      </c>
      <c r="F162" s="83">
        <v>72.45</v>
      </c>
      <c r="G162" s="83">
        <v>175.3</v>
      </c>
      <c r="H162" s="83">
        <v>0.15</v>
      </c>
      <c r="I162" s="83"/>
      <c r="J162" s="83"/>
      <c r="K162" s="83">
        <v>1.95</v>
      </c>
      <c r="L162" s="83">
        <v>34.5</v>
      </c>
      <c r="M162" s="83">
        <v>130.5</v>
      </c>
      <c r="N162" s="83">
        <v>49.5</v>
      </c>
      <c r="O162" s="85">
        <v>1.65</v>
      </c>
      <c r="P162" s="86"/>
      <c r="Q162" s="108"/>
    </row>
    <row r="163" spans="1:31" ht="20.25" customHeight="1" x14ac:dyDescent="0.3">
      <c r="A163" s="121"/>
      <c r="B163" s="80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5"/>
      <c r="P163" s="86"/>
      <c r="Q163" s="72"/>
    </row>
    <row r="164" spans="1:31" s="62" customFormat="1" ht="20.25" customHeight="1" x14ac:dyDescent="0.3">
      <c r="A164" s="120" t="s">
        <v>324</v>
      </c>
      <c r="B164" s="80" t="s">
        <v>48</v>
      </c>
      <c r="C164" s="83" t="s">
        <v>326</v>
      </c>
      <c r="D164" s="83">
        <v>7.0000000000000007E-2</v>
      </c>
      <c r="E164" s="80">
        <v>0.2</v>
      </c>
      <c r="F164" s="83">
        <v>10.1</v>
      </c>
      <c r="G164" s="83">
        <v>40</v>
      </c>
      <c r="H164" s="83">
        <v>0</v>
      </c>
      <c r="I164" s="83">
        <v>0.03</v>
      </c>
      <c r="J164" s="83">
        <v>0</v>
      </c>
      <c r="K164" s="83"/>
      <c r="L164" s="83">
        <v>10.95</v>
      </c>
      <c r="M164" s="83">
        <v>2.8</v>
      </c>
      <c r="N164" s="83">
        <v>1.4</v>
      </c>
      <c r="O164" s="85">
        <v>2.8</v>
      </c>
      <c r="P164" s="86"/>
      <c r="Q164" s="72"/>
    </row>
    <row r="165" spans="1:31" ht="20.25" customHeight="1" x14ac:dyDescent="0.3">
      <c r="A165" s="125"/>
      <c r="B165" s="88" t="s">
        <v>32</v>
      </c>
      <c r="C165" s="106" t="s">
        <v>38</v>
      </c>
      <c r="D165" s="89">
        <f t="shared" ref="D165:O165" si="26">SUM(D160:D164)</f>
        <v>29.5</v>
      </c>
      <c r="E165" s="89">
        <f t="shared" si="26"/>
        <v>35.21</v>
      </c>
      <c r="F165" s="89">
        <f t="shared" si="26"/>
        <v>87.08</v>
      </c>
      <c r="G165" s="89">
        <f t="shared" si="26"/>
        <v>605.29999999999995</v>
      </c>
      <c r="H165" s="89">
        <f t="shared" si="26"/>
        <v>0.24</v>
      </c>
      <c r="I165" s="89">
        <f t="shared" si="26"/>
        <v>0.48</v>
      </c>
      <c r="J165" s="89">
        <f t="shared" si="26"/>
        <v>435.15</v>
      </c>
      <c r="K165" s="89">
        <f t="shared" si="26"/>
        <v>1.95</v>
      </c>
      <c r="L165" s="89">
        <f t="shared" si="26"/>
        <v>206.36999999999998</v>
      </c>
      <c r="M165" s="89">
        <f t="shared" si="26"/>
        <v>436.27000000000004</v>
      </c>
      <c r="N165" s="89">
        <f t="shared" si="26"/>
        <v>75.89</v>
      </c>
      <c r="O165" s="105">
        <f t="shared" si="26"/>
        <v>7.5699999999999994</v>
      </c>
      <c r="P165" s="93">
        <v>32.69</v>
      </c>
      <c r="Q165" s="72"/>
    </row>
    <row r="166" spans="1:31" ht="20.25" customHeight="1" x14ac:dyDescent="0.3">
      <c r="A166" s="121"/>
      <c r="B166" s="94" t="s">
        <v>33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5"/>
      <c r="P166" s="86"/>
      <c r="Q166" s="72"/>
    </row>
    <row r="167" spans="1:31" ht="20.25" customHeight="1" x14ac:dyDescent="0.3">
      <c r="A167" s="121" t="s">
        <v>343</v>
      </c>
      <c r="B167" s="80" t="s">
        <v>310</v>
      </c>
      <c r="C167" s="83">
        <v>200</v>
      </c>
      <c r="D167" s="83">
        <v>4.4000000000000004</v>
      </c>
      <c r="E167" s="83">
        <v>4.22</v>
      </c>
      <c r="F167" s="83">
        <v>13.22</v>
      </c>
      <c r="G167" s="83">
        <v>118</v>
      </c>
      <c r="H167" s="83">
        <v>0.18</v>
      </c>
      <c r="I167" s="83">
        <v>4.66</v>
      </c>
      <c r="J167" s="83">
        <v>0</v>
      </c>
      <c r="K167" s="83"/>
      <c r="L167" s="83">
        <v>34.14</v>
      </c>
      <c r="M167" s="83">
        <v>70.48</v>
      </c>
      <c r="N167" s="83">
        <v>28.46</v>
      </c>
      <c r="O167" s="83">
        <v>1.64</v>
      </c>
      <c r="P167" s="85"/>
      <c r="Q167" s="72"/>
    </row>
    <row r="168" spans="1:31" ht="20.25" customHeight="1" x14ac:dyDescent="0.3">
      <c r="A168" s="121"/>
      <c r="B168" s="80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5"/>
      <c r="P168" s="86"/>
      <c r="Q168" s="72"/>
    </row>
    <row r="169" spans="1:31" ht="20.25" customHeight="1" x14ac:dyDescent="0.3">
      <c r="A169" s="121"/>
      <c r="B169" s="80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5"/>
      <c r="P169" s="86"/>
      <c r="Q169" s="72"/>
    </row>
    <row r="170" spans="1:31" ht="20.25" customHeight="1" x14ac:dyDescent="0.3">
      <c r="A170" s="121"/>
      <c r="B170" s="80"/>
      <c r="C170" s="83"/>
      <c r="D170" s="83"/>
      <c r="E170" s="80"/>
      <c r="F170" s="83"/>
      <c r="G170" s="83"/>
      <c r="H170" s="83"/>
      <c r="I170" s="83"/>
      <c r="J170" s="83"/>
      <c r="K170" s="83"/>
      <c r="L170" s="83"/>
      <c r="M170" s="83"/>
      <c r="N170" s="83"/>
      <c r="O170" s="85"/>
      <c r="P170" s="86"/>
      <c r="Q170" s="72"/>
    </row>
    <row r="171" spans="1:31" ht="20.25" customHeight="1" x14ac:dyDescent="0.3">
      <c r="A171" s="128" t="s">
        <v>28</v>
      </c>
      <c r="B171" s="80" t="s">
        <v>29</v>
      </c>
      <c r="C171" s="83">
        <v>50</v>
      </c>
      <c r="D171" s="83">
        <v>11.85</v>
      </c>
      <c r="E171" s="83">
        <v>1.5</v>
      </c>
      <c r="F171" s="83">
        <v>72.45</v>
      </c>
      <c r="G171" s="83">
        <v>175.3</v>
      </c>
      <c r="H171" s="83">
        <v>0.15</v>
      </c>
      <c r="I171" s="83"/>
      <c r="J171" s="83"/>
      <c r="K171" s="83">
        <v>1.95</v>
      </c>
      <c r="L171" s="83">
        <v>34.5</v>
      </c>
      <c r="M171" s="83">
        <v>130.5</v>
      </c>
      <c r="N171" s="83">
        <v>49.5</v>
      </c>
      <c r="O171" s="85">
        <v>1.65</v>
      </c>
      <c r="P171" s="86"/>
      <c r="Q171" s="72"/>
    </row>
    <row r="172" spans="1:31" ht="20.25" customHeight="1" x14ac:dyDescent="0.3">
      <c r="A172" s="125"/>
      <c r="B172" s="88" t="s">
        <v>32</v>
      </c>
      <c r="C172" s="106" t="s">
        <v>38</v>
      </c>
      <c r="D172" s="89">
        <f t="shared" ref="D172:O172" si="27">SUM(D168:D171)</f>
        <v>11.85</v>
      </c>
      <c r="E172" s="89">
        <f t="shared" si="27"/>
        <v>1.5</v>
      </c>
      <c r="F172" s="89">
        <f t="shared" si="27"/>
        <v>72.45</v>
      </c>
      <c r="G172" s="89">
        <f t="shared" si="27"/>
        <v>175.3</v>
      </c>
      <c r="H172" s="89">
        <f t="shared" si="27"/>
        <v>0.15</v>
      </c>
      <c r="I172" s="89">
        <f t="shared" si="27"/>
        <v>0</v>
      </c>
      <c r="J172" s="89">
        <f t="shared" si="27"/>
        <v>0</v>
      </c>
      <c r="K172" s="89">
        <f t="shared" si="27"/>
        <v>1.95</v>
      </c>
      <c r="L172" s="89">
        <f t="shared" si="27"/>
        <v>34.5</v>
      </c>
      <c r="M172" s="89">
        <f t="shared" si="27"/>
        <v>130.5</v>
      </c>
      <c r="N172" s="89">
        <f t="shared" si="27"/>
        <v>49.5</v>
      </c>
      <c r="O172" s="105">
        <f t="shared" si="27"/>
        <v>1.65</v>
      </c>
      <c r="P172" s="93">
        <v>45.31</v>
      </c>
      <c r="Q172" s="72"/>
    </row>
    <row r="173" spans="1:31" ht="20.25" customHeight="1" x14ac:dyDescent="0.3">
      <c r="A173" s="134"/>
      <c r="B173" s="135" t="s">
        <v>40</v>
      </c>
      <c r="C173" s="136"/>
      <c r="D173" s="136">
        <f t="shared" ref="D173:O173" si="28">D172+D165+D161+D153</f>
        <v>41.35</v>
      </c>
      <c r="E173" s="136">
        <f t="shared" si="28"/>
        <v>36.71</v>
      </c>
      <c r="F173" s="136">
        <f t="shared" si="28"/>
        <v>159.53</v>
      </c>
      <c r="G173" s="137">
        <f t="shared" si="28"/>
        <v>780.59999999999991</v>
      </c>
      <c r="H173" s="136">
        <f t="shared" si="28"/>
        <v>0.39</v>
      </c>
      <c r="I173" s="136">
        <f t="shared" si="28"/>
        <v>0.48</v>
      </c>
      <c r="J173" s="136">
        <f t="shared" si="28"/>
        <v>435.15</v>
      </c>
      <c r="K173" s="136">
        <f t="shared" si="28"/>
        <v>3.9</v>
      </c>
      <c r="L173" s="136">
        <f t="shared" si="28"/>
        <v>240.86999999999998</v>
      </c>
      <c r="M173" s="136">
        <f t="shared" si="28"/>
        <v>566.77</v>
      </c>
      <c r="N173" s="136">
        <f t="shared" si="28"/>
        <v>125.39</v>
      </c>
      <c r="O173" s="138">
        <f t="shared" si="28"/>
        <v>9.2199999999999989</v>
      </c>
      <c r="P173" s="139">
        <f>P153+P161+P165+P172</f>
        <v>78</v>
      </c>
      <c r="Q173" s="10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</row>
    <row r="174" spans="1:31" ht="20.25" customHeight="1" x14ac:dyDescent="0.3">
      <c r="A174" s="121"/>
      <c r="B174" s="119" t="s">
        <v>215</v>
      </c>
      <c r="C174" s="94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5"/>
      <c r="P174" s="86"/>
      <c r="Q174" s="72"/>
    </row>
    <row r="175" spans="1:31" ht="20.25" customHeight="1" x14ac:dyDescent="0.3">
      <c r="A175" s="121" t="s">
        <v>344</v>
      </c>
      <c r="B175" s="80" t="s">
        <v>124</v>
      </c>
      <c r="C175" s="83">
        <v>200</v>
      </c>
      <c r="D175" s="83">
        <v>8.1199999999999992</v>
      </c>
      <c r="E175" s="83">
        <v>5.14</v>
      </c>
      <c r="F175" s="83">
        <v>41.52</v>
      </c>
      <c r="G175" s="83">
        <v>282</v>
      </c>
      <c r="H175" s="83">
        <v>0.2</v>
      </c>
      <c r="I175" s="83">
        <v>0.54</v>
      </c>
      <c r="J175" s="83">
        <v>48.9</v>
      </c>
      <c r="K175" s="83"/>
      <c r="L175" s="83">
        <v>126.78</v>
      </c>
      <c r="M175" s="83">
        <v>192.92</v>
      </c>
      <c r="N175" s="83">
        <v>52.26</v>
      </c>
      <c r="O175" s="85">
        <v>1.4</v>
      </c>
      <c r="P175" s="86"/>
      <c r="Q175" s="72"/>
    </row>
    <row r="176" spans="1:31" ht="20.25" customHeight="1" x14ac:dyDescent="0.3">
      <c r="A176" s="121" t="s">
        <v>28</v>
      </c>
      <c r="B176" s="83" t="s">
        <v>29</v>
      </c>
      <c r="C176" s="83">
        <v>50</v>
      </c>
      <c r="D176" s="83">
        <v>11.85</v>
      </c>
      <c r="E176" s="83">
        <v>1.5</v>
      </c>
      <c r="F176" s="83">
        <v>72.45</v>
      </c>
      <c r="G176" s="83">
        <v>175.3</v>
      </c>
      <c r="H176" s="83">
        <v>0.15</v>
      </c>
      <c r="I176" s="83"/>
      <c r="J176" s="83"/>
      <c r="K176" s="83">
        <v>1.95</v>
      </c>
      <c r="L176" s="83">
        <v>34.5</v>
      </c>
      <c r="M176" s="83">
        <v>130.5</v>
      </c>
      <c r="N176" s="85">
        <v>49.5</v>
      </c>
      <c r="O176" s="85">
        <v>1.65</v>
      </c>
      <c r="P176" s="86"/>
      <c r="Q176" s="72"/>
    </row>
    <row r="177" spans="1:31" ht="20.25" customHeight="1" x14ac:dyDescent="0.3">
      <c r="A177" s="121" t="s">
        <v>345</v>
      </c>
      <c r="B177" s="80" t="s">
        <v>77</v>
      </c>
      <c r="C177" s="83">
        <v>10</v>
      </c>
      <c r="D177" s="83">
        <v>0.08</v>
      </c>
      <c r="E177" s="83">
        <v>7.25</v>
      </c>
      <c r="F177" s="83">
        <v>0.13</v>
      </c>
      <c r="G177" s="83">
        <v>66</v>
      </c>
      <c r="H177" s="83">
        <v>0</v>
      </c>
      <c r="I177" s="83">
        <v>0</v>
      </c>
      <c r="J177" s="83">
        <v>40</v>
      </c>
      <c r="K177" s="83"/>
      <c r="L177" s="83">
        <v>2.4</v>
      </c>
      <c r="M177" s="83">
        <v>3</v>
      </c>
      <c r="N177" s="83">
        <v>0</v>
      </c>
      <c r="O177" s="85">
        <v>0.02</v>
      </c>
      <c r="P177" s="86"/>
      <c r="Q177" s="72"/>
    </row>
    <row r="178" spans="1:31" ht="20.25" customHeight="1" x14ac:dyDescent="0.3">
      <c r="A178" s="120" t="s">
        <v>324</v>
      </c>
      <c r="B178" s="80" t="s">
        <v>48</v>
      </c>
      <c r="C178" s="83" t="s">
        <v>326</v>
      </c>
      <c r="D178" s="83">
        <v>7.0000000000000007E-2</v>
      </c>
      <c r="E178" s="80">
        <v>0.2</v>
      </c>
      <c r="F178" s="83">
        <v>10.1</v>
      </c>
      <c r="G178" s="83">
        <v>40</v>
      </c>
      <c r="H178" s="83">
        <v>0</v>
      </c>
      <c r="I178" s="83">
        <v>0.03</v>
      </c>
      <c r="J178" s="83">
        <v>0</v>
      </c>
      <c r="K178" s="83"/>
      <c r="L178" s="83">
        <v>10.95</v>
      </c>
      <c r="M178" s="83">
        <v>2.8</v>
      </c>
      <c r="N178" s="83">
        <v>1.4</v>
      </c>
      <c r="O178" s="85">
        <v>2.8</v>
      </c>
      <c r="P178" s="86"/>
      <c r="Q178" s="72"/>
    </row>
    <row r="179" spans="1:31" ht="20.25" customHeight="1" x14ac:dyDescent="0.3">
      <c r="A179" s="141"/>
      <c r="B179" s="80"/>
      <c r="C179" s="140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5"/>
      <c r="P179" s="86"/>
      <c r="Q179" s="108"/>
    </row>
    <row r="180" spans="1:31" ht="20.25" customHeight="1" x14ac:dyDescent="0.3">
      <c r="A180" s="125"/>
      <c r="B180" s="88" t="s">
        <v>32</v>
      </c>
      <c r="C180" s="87"/>
      <c r="D180" s="89">
        <f t="shared" ref="D180:O180" si="29">SUM(D175:D179)</f>
        <v>20.119999999999997</v>
      </c>
      <c r="E180" s="89">
        <f t="shared" si="29"/>
        <v>14.09</v>
      </c>
      <c r="F180" s="89">
        <f t="shared" si="29"/>
        <v>124.19999999999999</v>
      </c>
      <c r="G180" s="89">
        <f t="shared" si="29"/>
        <v>563.29999999999995</v>
      </c>
      <c r="H180" s="89">
        <f t="shared" si="29"/>
        <v>0.35</v>
      </c>
      <c r="I180" s="89">
        <f t="shared" si="29"/>
        <v>0.57000000000000006</v>
      </c>
      <c r="J180" s="89">
        <f t="shared" si="29"/>
        <v>88.9</v>
      </c>
      <c r="K180" s="89">
        <f t="shared" si="29"/>
        <v>1.95</v>
      </c>
      <c r="L180" s="89">
        <f t="shared" si="29"/>
        <v>174.63</v>
      </c>
      <c r="M180" s="89">
        <f t="shared" si="29"/>
        <v>329.21999999999997</v>
      </c>
      <c r="N180" s="89">
        <f t="shared" si="29"/>
        <v>103.16</v>
      </c>
      <c r="O180" s="105">
        <f t="shared" si="29"/>
        <v>5.8699999999999992</v>
      </c>
      <c r="P180" s="93">
        <v>32.56</v>
      </c>
      <c r="Q180" s="72"/>
    </row>
    <row r="181" spans="1:31" ht="20.25" customHeight="1" x14ac:dyDescent="0.3">
      <c r="A181" s="121"/>
      <c r="B181" s="94" t="s">
        <v>33</v>
      </c>
      <c r="C181" s="94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5"/>
      <c r="P181" s="86"/>
      <c r="Q181" s="72"/>
    </row>
    <row r="182" spans="1:31" ht="20.25" customHeight="1" x14ac:dyDescent="0.3">
      <c r="A182" s="121"/>
      <c r="B182" s="80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5"/>
      <c r="P182" s="86"/>
      <c r="Q182" s="72"/>
    </row>
    <row r="183" spans="1:31" ht="20.25" customHeight="1" x14ac:dyDescent="0.3">
      <c r="A183" s="121"/>
      <c r="B183" s="80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5"/>
      <c r="P183" s="86"/>
      <c r="Q183" s="72"/>
    </row>
    <row r="184" spans="1:31" ht="20.25" customHeight="1" x14ac:dyDescent="0.3">
      <c r="A184" s="121" t="s">
        <v>346</v>
      </c>
      <c r="B184" s="80" t="s">
        <v>288</v>
      </c>
      <c r="C184" s="83" t="s">
        <v>347</v>
      </c>
      <c r="D184" s="83">
        <v>9.49</v>
      </c>
      <c r="E184" s="83">
        <v>7.8</v>
      </c>
      <c r="F184" s="83">
        <v>16.059999999999999</v>
      </c>
      <c r="G184" s="83">
        <v>172.8</v>
      </c>
      <c r="H184" s="83">
        <v>6.6000000000000003E-2</v>
      </c>
      <c r="I184" s="83">
        <v>13.47</v>
      </c>
      <c r="J184" s="83">
        <v>26.3</v>
      </c>
      <c r="K184" s="83"/>
      <c r="L184" s="83">
        <v>50.7</v>
      </c>
      <c r="M184" s="83">
        <v>121.17</v>
      </c>
      <c r="N184" s="83">
        <v>32.42</v>
      </c>
      <c r="O184" s="85">
        <v>1.139</v>
      </c>
      <c r="P184" s="86"/>
      <c r="Q184" s="72"/>
    </row>
    <row r="185" spans="1:31" ht="20.25" customHeight="1" x14ac:dyDescent="0.3">
      <c r="A185" s="128" t="s">
        <v>28</v>
      </c>
      <c r="B185" s="80" t="s">
        <v>29</v>
      </c>
      <c r="C185" s="83">
        <v>50</v>
      </c>
      <c r="D185" s="83">
        <v>11.85</v>
      </c>
      <c r="E185" s="83">
        <v>1.5</v>
      </c>
      <c r="F185" s="83">
        <v>72.45</v>
      </c>
      <c r="G185" s="83">
        <v>175.3</v>
      </c>
      <c r="H185" s="83">
        <v>0.15</v>
      </c>
      <c r="I185" s="83"/>
      <c r="J185" s="83"/>
      <c r="K185" s="83">
        <v>1.95</v>
      </c>
      <c r="L185" s="83">
        <v>34.5</v>
      </c>
      <c r="M185" s="83">
        <v>130.5</v>
      </c>
      <c r="N185" s="83">
        <v>49.5</v>
      </c>
      <c r="O185" s="85">
        <v>1.65</v>
      </c>
      <c r="P185" s="86"/>
      <c r="Q185" s="72"/>
    </row>
    <row r="186" spans="1:31" ht="20.25" customHeight="1" x14ac:dyDescent="0.3">
      <c r="A186" s="120" t="s">
        <v>324</v>
      </c>
      <c r="B186" s="80" t="s">
        <v>48</v>
      </c>
      <c r="C186" s="83" t="s">
        <v>326</v>
      </c>
      <c r="D186" s="83">
        <v>7.0000000000000007E-2</v>
      </c>
      <c r="E186" s="80">
        <v>0.2</v>
      </c>
      <c r="F186" s="83">
        <v>10.1</v>
      </c>
      <c r="G186" s="83">
        <v>40</v>
      </c>
      <c r="H186" s="83">
        <v>0</v>
      </c>
      <c r="I186" s="83">
        <v>0.03</v>
      </c>
      <c r="J186" s="83">
        <v>0</v>
      </c>
      <c r="K186" s="83"/>
      <c r="L186" s="83">
        <v>10.95</v>
      </c>
      <c r="M186" s="83">
        <v>2.8</v>
      </c>
      <c r="N186" s="83">
        <v>1.4</v>
      </c>
      <c r="O186" s="85">
        <v>2.8</v>
      </c>
      <c r="P186" s="86"/>
      <c r="Q186" s="72"/>
    </row>
    <row r="187" spans="1:31" s="62" customFormat="1" ht="20.25" customHeight="1" x14ac:dyDescent="0.3">
      <c r="A187" s="125"/>
      <c r="B187" s="88" t="s">
        <v>32</v>
      </c>
      <c r="C187" s="106">
        <v>200</v>
      </c>
      <c r="D187" s="89">
        <f t="shared" ref="D187:O187" si="30">SUM(D182:D186)</f>
        <v>21.41</v>
      </c>
      <c r="E187" s="89">
        <f t="shared" si="30"/>
        <v>9.5</v>
      </c>
      <c r="F187" s="89">
        <f t="shared" si="30"/>
        <v>98.61</v>
      </c>
      <c r="G187" s="89">
        <f t="shared" si="30"/>
        <v>388.1</v>
      </c>
      <c r="H187" s="89">
        <f t="shared" si="30"/>
        <v>0.216</v>
      </c>
      <c r="I187" s="89">
        <f t="shared" si="30"/>
        <v>13.5</v>
      </c>
      <c r="J187" s="89">
        <f t="shared" si="30"/>
        <v>26.3</v>
      </c>
      <c r="K187" s="89">
        <f t="shared" si="30"/>
        <v>1.95</v>
      </c>
      <c r="L187" s="89">
        <f t="shared" si="30"/>
        <v>96.15</v>
      </c>
      <c r="M187" s="89">
        <f t="shared" si="30"/>
        <v>254.47000000000003</v>
      </c>
      <c r="N187" s="89">
        <f t="shared" si="30"/>
        <v>83.320000000000007</v>
      </c>
      <c r="O187" s="105">
        <f t="shared" si="30"/>
        <v>5.5889999999999995</v>
      </c>
      <c r="P187" s="93">
        <v>46.44</v>
      </c>
      <c r="Q187" s="72"/>
    </row>
    <row r="188" spans="1:31" ht="20.25" customHeight="1" x14ac:dyDescent="0.3">
      <c r="A188" s="134"/>
      <c r="B188" s="135" t="s">
        <v>40</v>
      </c>
      <c r="C188" s="136"/>
      <c r="D188" s="136">
        <f t="shared" ref="D188:O188" si="31">D187+D180+D176+D168</f>
        <v>53.38</v>
      </c>
      <c r="E188" s="136">
        <f t="shared" si="31"/>
        <v>25.09</v>
      </c>
      <c r="F188" s="136">
        <f t="shared" si="31"/>
        <v>295.26</v>
      </c>
      <c r="G188" s="137">
        <f t="shared" si="31"/>
        <v>1126.7</v>
      </c>
      <c r="H188" s="136">
        <f t="shared" si="31"/>
        <v>0.71599999999999997</v>
      </c>
      <c r="I188" s="136">
        <f t="shared" si="31"/>
        <v>14.07</v>
      </c>
      <c r="J188" s="136">
        <f t="shared" si="31"/>
        <v>115.2</v>
      </c>
      <c r="K188" s="136">
        <f t="shared" si="31"/>
        <v>5.85</v>
      </c>
      <c r="L188" s="136">
        <f t="shared" si="31"/>
        <v>305.27999999999997</v>
      </c>
      <c r="M188" s="136">
        <f t="shared" si="31"/>
        <v>714.19</v>
      </c>
      <c r="N188" s="136">
        <f t="shared" si="31"/>
        <v>235.98000000000002</v>
      </c>
      <c r="O188" s="138">
        <f t="shared" si="31"/>
        <v>13.109</v>
      </c>
      <c r="P188" s="139">
        <f>P168+P176+P180+P187</f>
        <v>79</v>
      </c>
      <c r="Q188" s="10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</row>
    <row r="189" spans="1:31" ht="20.25" customHeight="1" x14ac:dyDescent="0.3">
      <c r="A189" s="121"/>
      <c r="B189" s="86" t="s">
        <v>230</v>
      </c>
      <c r="C189" s="114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6"/>
      <c r="P189" s="146">
        <v>79</v>
      </c>
      <c r="Q189" s="72"/>
    </row>
    <row r="190" spans="1:31" ht="20.25" customHeight="1" x14ac:dyDescent="0.3">
      <c r="A190" s="121"/>
      <c r="B190" s="72"/>
      <c r="C190" s="8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83"/>
    </row>
    <row r="191" spans="1:31" ht="20.25" customHeight="1" x14ac:dyDescent="0.25">
      <c r="A191" s="129"/>
      <c r="B191" s="7"/>
      <c r="C191" s="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28"/>
      <c r="P191" s="39"/>
    </row>
    <row r="192" spans="1:31" ht="20.25" customHeight="1" x14ac:dyDescent="0.25">
      <c r="A192" s="129"/>
      <c r="B192" s="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8" ht="20.25" customHeight="1" x14ac:dyDescent="0.25">
      <c r="A193" s="130"/>
      <c r="B193" s="10"/>
      <c r="C193" s="11"/>
      <c r="D193" s="9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8" ht="20.25" customHeight="1" x14ac:dyDescent="0.25">
      <c r="A194" s="129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  <c r="Q194" s="62"/>
    </row>
    <row r="195" spans="1:18" ht="20.25" customHeight="1" x14ac:dyDescent="0.25">
      <c r="A195" s="129"/>
      <c r="B195" s="5"/>
      <c r="C195" s="6"/>
      <c r="D195" s="6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</row>
    <row r="196" spans="1:18" s="62" customFormat="1" ht="20.25" customHeight="1" x14ac:dyDescent="0.25">
      <c r="A196" s="129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  <c r="Q196"/>
      <c r="R196"/>
    </row>
    <row r="197" spans="1:18" ht="20.25" customHeight="1" x14ac:dyDescent="0.25">
      <c r="A197" s="129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26"/>
      <c r="P197" s="39"/>
    </row>
    <row r="198" spans="1:18" ht="20.25" customHeight="1" x14ac:dyDescent="0.25">
      <c r="A198" s="129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26"/>
      <c r="P198" s="39"/>
    </row>
    <row r="199" spans="1:18" ht="20.25" customHeight="1" x14ac:dyDescent="0.25">
      <c r="A199" s="129"/>
      <c r="B199" s="5"/>
      <c r="C199" s="6"/>
      <c r="D199" s="6"/>
      <c r="E199" s="6"/>
      <c r="F199" s="6"/>
      <c r="G199" s="18"/>
      <c r="H199" s="6"/>
      <c r="I199" s="6"/>
      <c r="J199" s="6"/>
      <c r="K199" s="6"/>
      <c r="L199" s="6"/>
      <c r="M199" s="6"/>
      <c r="N199" s="6"/>
      <c r="O199" s="26"/>
      <c r="P199" s="39"/>
    </row>
    <row r="200" spans="1:18" ht="20.25" customHeight="1" x14ac:dyDescent="0.25">
      <c r="A200" s="129"/>
      <c r="B200" s="7"/>
      <c r="C200" s="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28"/>
      <c r="P200" s="39"/>
    </row>
    <row r="201" spans="1:18" ht="20.25" customHeight="1" x14ac:dyDescent="0.25">
      <c r="A201" s="129"/>
      <c r="B201" s="7"/>
      <c r="C201" s="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26"/>
      <c r="P201" s="39"/>
      <c r="R201" s="26"/>
    </row>
    <row r="202" spans="1:18" ht="20.25" customHeight="1" x14ac:dyDescent="0.25">
      <c r="A202" s="129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</row>
    <row r="203" spans="1:18" ht="20.25" customHeight="1" x14ac:dyDescent="0.25">
      <c r="A203" s="129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26"/>
      <c r="P203" s="39"/>
    </row>
    <row r="204" spans="1:18" ht="20.25" customHeight="1" x14ac:dyDescent="0.25">
      <c r="A204" s="129"/>
      <c r="B204" s="5"/>
      <c r="C204" s="6"/>
      <c r="D204" s="6"/>
      <c r="E204" s="6"/>
      <c r="F204" s="6"/>
      <c r="G204" s="6"/>
      <c r="H204" s="6"/>
      <c r="I204" s="6"/>
      <c r="J204" s="18"/>
      <c r="K204" s="6"/>
      <c r="L204" s="6"/>
      <c r="M204" s="6"/>
      <c r="N204" s="6"/>
      <c r="O204" s="26"/>
      <c r="P204" s="39"/>
      <c r="Q204" s="62"/>
    </row>
    <row r="205" spans="1:18" ht="20.25" customHeight="1" x14ac:dyDescent="0.25">
      <c r="A205" s="129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26"/>
      <c r="P205" s="39"/>
      <c r="R205" s="62"/>
    </row>
    <row r="206" spans="1:18" ht="20.25" customHeight="1" x14ac:dyDescent="0.25">
      <c r="A206" s="129"/>
      <c r="B206" s="5"/>
      <c r="C206" s="6"/>
      <c r="D206" s="6"/>
      <c r="E206" s="5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8" ht="20.25" customHeight="1" x14ac:dyDescent="0.25">
      <c r="A207" s="129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26"/>
      <c r="P207" s="39"/>
    </row>
    <row r="208" spans="1:18" ht="20.25" customHeight="1" x14ac:dyDescent="0.25">
      <c r="A208" s="129"/>
      <c r="B208" s="7"/>
      <c r="C208" s="5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28"/>
      <c r="P208" s="39"/>
    </row>
    <row r="209" spans="1:18" ht="20.25" customHeight="1" x14ac:dyDescent="0.25">
      <c r="A209" s="129"/>
      <c r="B209" s="8"/>
      <c r="C209" s="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26"/>
      <c r="P209" s="39"/>
    </row>
    <row r="210" spans="1:18" ht="20.25" customHeight="1" x14ac:dyDescent="0.25">
      <c r="A210" s="129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26"/>
      <c r="P210" s="39"/>
    </row>
    <row r="211" spans="1:18" ht="20.25" customHeight="1" x14ac:dyDescent="0.25">
      <c r="A211" s="129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26"/>
      <c r="P211" s="39"/>
    </row>
    <row r="212" spans="1:18" ht="20.25" customHeight="1" x14ac:dyDescent="0.25">
      <c r="A212" s="129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26"/>
      <c r="P212" s="39"/>
    </row>
    <row r="213" spans="1:18" ht="20.25" customHeight="1" x14ac:dyDescent="0.25">
      <c r="A213" s="129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26"/>
      <c r="P213" s="39"/>
    </row>
    <row r="214" spans="1:18" ht="20.25" customHeight="1" x14ac:dyDescent="0.25">
      <c r="A214" s="129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26"/>
      <c r="P214" s="39"/>
    </row>
    <row r="215" spans="1:18" ht="20.25" customHeight="1" x14ac:dyDescent="0.25">
      <c r="A215" s="129"/>
      <c r="B215" s="5"/>
      <c r="C215" s="6"/>
      <c r="D215" s="6"/>
      <c r="E215" s="5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  <c r="R215" s="62"/>
    </row>
    <row r="216" spans="1:18" ht="20.25" customHeight="1" x14ac:dyDescent="0.25">
      <c r="A216" s="129"/>
      <c r="B216" s="7"/>
      <c r="C216" s="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28"/>
      <c r="P216" s="39"/>
    </row>
    <row r="217" spans="1:18" ht="20.25" customHeight="1" x14ac:dyDescent="0.25">
      <c r="A217" s="129"/>
      <c r="B217" s="8"/>
      <c r="C217" s="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8" ht="20.25" customHeight="1" x14ac:dyDescent="0.25">
      <c r="A218" s="129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8" s="62" customFormat="1" ht="20.25" customHeight="1" x14ac:dyDescent="0.25">
      <c r="A219" s="129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26"/>
      <c r="P219" s="39"/>
      <c r="Q219"/>
      <c r="R219"/>
    </row>
    <row r="220" spans="1:18" ht="20.25" customHeight="1" x14ac:dyDescent="0.25">
      <c r="A220" s="129"/>
      <c r="B220" s="7"/>
      <c r="C220" s="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28"/>
      <c r="P220" s="39"/>
    </row>
    <row r="221" spans="1:18" ht="20.25" customHeight="1" x14ac:dyDescent="0.25">
      <c r="A221" s="129"/>
      <c r="B221" s="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8" ht="20.25" customHeight="1" x14ac:dyDescent="0.25">
      <c r="A222" s="129"/>
      <c r="B222" s="5"/>
      <c r="C222" s="6"/>
      <c r="D222" s="5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8" ht="20.25" customHeight="1" x14ac:dyDescent="0.25">
      <c r="A223" s="129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  <c r="Q223" s="62"/>
    </row>
    <row r="224" spans="1:18" ht="20.25" customHeight="1" x14ac:dyDescent="0.25">
      <c r="A224" s="129"/>
      <c r="B224" s="5"/>
      <c r="C224" s="6"/>
      <c r="D224" s="6"/>
      <c r="E224" s="5"/>
      <c r="F224" s="6"/>
      <c r="G224" s="6"/>
      <c r="H224" s="6"/>
      <c r="I224" s="6"/>
      <c r="J224" s="6"/>
      <c r="K224" s="6"/>
      <c r="L224" s="6"/>
      <c r="M224" s="6"/>
      <c r="N224" s="6"/>
      <c r="O224" s="26"/>
      <c r="P224" s="39"/>
    </row>
    <row r="225" spans="1:18" ht="20.25" customHeight="1" x14ac:dyDescent="0.25">
      <c r="A225" s="129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8" ht="20.25" customHeight="1" x14ac:dyDescent="0.25">
      <c r="A226" s="129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8" ht="20.25" customHeight="1" x14ac:dyDescent="0.25">
      <c r="A227" s="129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26"/>
      <c r="P227" s="39"/>
    </row>
    <row r="228" spans="1:18" ht="20.25" customHeight="1" x14ac:dyDescent="0.25">
      <c r="A228" s="129"/>
      <c r="B228" s="5"/>
      <c r="C228" s="6"/>
      <c r="D228" s="6"/>
      <c r="E228" s="6"/>
      <c r="F228" s="6"/>
      <c r="G228" s="18"/>
      <c r="H228" s="6"/>
      <c r="I228" s="6"/>
      <c r="J228" s="6"/>
      <c r="K228" s="6"/>
      <c r="L228" s="6"/>
      <c r="M228" s="6"/>
      <c r="N228" s="6"/>
      <c r="O228" s="26"/>
      <c r="P228" s="39"/>
    </row>
    <row r="229" spans="1:18" s="62" customFormat="1" ht="20.25" customHeight="1" x14ac:dyDescent="0.25">
      <c r="A229" s="129"/>
      <c r="B229" s="7"/>
      <c r="C229" s="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28"/>
      <c r="P229" s="39"/>
      <c r="Q229"/>
      <c r="R229"/>
    </row>
    <row r="230" spans="1:18" ht="20.25" customHeight="1" x14ac:dyDescent="0.25">
      <c r="A230" s="129"/>
      <c r="B230" s="21"/>
      <c r="C230" s="8"/>
      <c r="D230" s="22"/>
      <c r="E230" s="22"/>
      <c r="F230" s="22"/>
      <c r="G230" s="45"/>
      <c r="H230" s="22"/>
      <c r="I230" s="22"/>
      <c r="J230" s="22"/>
      <c r="K230" s="22"/>
      <c r="L230" s="22"/>
      <c r="M230" s="22"/>
      <c r="N230" s="22"/>
      <c r="O230" s="30"/>
      <c r="P230" s="39"/>
    </row>
    <row r="231" spans="1:18" ht="20.25" customHeight="1" x14ac:dyDescent="0.25">
      <c r="A231" s="131"/>
      <c r="B231" s="7"/>
      <c r="C231" s="2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8" ht="20.25" customHeight="1" x14ac:dyDescent="0.25">
      <c r="A232" s="129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26"/>
      <c r="P232" s="39"/>
      <c r="Q232" s="62"/>
    </row>
    <row r="233" spans="1:18" ht="20.25" customHeight="1" x14ac:dyDescent="0.25">
      <c r="A233" s="129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8" ht="20.25" customHeight="1" x14ac:dyDescent="0.25">
      <c r="A234" s="129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26"/>
      <c r="P234" s="23"/>
      <c r="R234" s="62"/>
    </row>
    <row r="235" spans="1:18" ht="20.25" customHeight="1" x14ac:dyDescent="0.25">
      <c r="A235" s="129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8" ht="20.25" customHeight="1" x14ac:dyDescent="0.25">
      <c r="A236" s="129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26"/>
      <c r="P236" s="39"/>
    </row>
    <row r="237" spans="1:18" ht="20.25" customHeight="1" x14ac:dyDescent="0.25">
      <c r="A237" s="129"/>
      <c r="B237" s="5"/>
      <c r="C237" s="6"/>
      <c r="D237" s="6"/>
      <c r="E237" s="5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8" ht="20.25" customHeight="1" x14ac:dyDescent="0.25">
      <c r="A238" s="129"/>
      <c r="B238" s="7"/>
      <c r="C238" s="5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28"/>
      <c r="P238" s="39"/>
    </row>
    <row r="239" spans="1:18" ht="20.25" customHeight="1" x14ac:dyDescent="0.25">
      <c r="A239" s="129"/>
      <c r="B239" s="8"/>
      <c r="C239" s="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26"/>
      <c r="P239" s="39"/>
    </row>
    <row r="240" spans="1:18" ht="20.25" customHeight="1" x14ac:dyDescent="0.25">
      <c r="A240" s="129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26"/>
      <c r="P240" s="39"/>
    </row>
    <row r="241" spans="1:18" ht="20.25" customHeight="1" x14ac:dyDescent="0.25">
      <c r="A241" s="129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26"/>
      <c r="P241" s="39"/>
    </row>
    <row r="242" spans="1:18" ht="20.25" customHeight="1" x14ac:dyDescent="0.25">
      <c r="A242" s="129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26"/>
      <c r="O242" s="39"/>
      <c r="P242" s="39"/>
    </row>
    <row r="243" spans="1:18" ht="20.25" customHeight="1" x14ac:dyDescent="0.25">
      <c r="A243" s="129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  <c r="R243" s="62"/>
    </row>
    <row r="244" spans="1:18" ht="20.25" customHeight="1" x14ac:dyDescent="0.25">
      <c r="A244" s="129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</row>
    <row r="245" spans="1:18" ht="20.25" customHeight="1" x14ac:dyDescent="0.25">
      <c r="A245" s="129"/>
      <c r="B245" s="5"/>
      <c r="C245" s="6"/>
      <c r="D245" s="6"/>
      <c r="E245" s="5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8" ht="20.25" customHeight="1" x14ac:dyDescent="0.25">
      <c r="A246" s="129"/>
      <c r="B246" s="7"/>
      <c r="C246" s="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28"/>
      <c r="P246" s="39"/>
    </row>
    <row r="247" spans="1:18" ht="20.25" customHeight="1" x14ac:dyDescent="0.25">
      <c r="A247" s="129"/>
      <c r="B247" s="8"/>
      <c r="C247" s="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8" s="62" customFormat="1" ht="20.25" customHeight="1" x14ac:dyDescent="0.25">
      <c r="A248" s="129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6"/>
      <c r="O248" s="39"/>
      <c r="P248" s="39"/>
      <c r="Q248"/>
      <c r="R248"/>
    </row>
    <row r="249" spans="1:18" ht="20.25" customHeight="1" x14ac:dyDescent="0.25">
      <c r="A249" s="129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26"/>
      <c r="O249" s="39"/>
      <c r="P249" s="39"/>
    </row>
    <row r="250" spans="1:18" ht="20.25" customHeight="1" x14ac:dyDescent="0.25">
      <c r="A250" s="129"/>
      <c r="B250" s="7"/>
      <c r="C250" s="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28"/>
      <c r="P250" s="39"/>
    </row>
    <row r="251" spans="1:18" ht="20.25" customHeight="1" x14ac:dyDescent="0.25">
      <c r="A251" s="129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8" ht="20.25" customHeight="1" x14ac:dyDescent="0.25">
      <c r="A252" s="129"/>
      <c r="B252" s="5"/>
      <c r="C252" s="6"/>
      <c r="D252" s="5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8" ht="20.25" customHeight="1" x14ac:dyDescent="0.25">
      <c r="A253" s="129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26"/>
      <c r="P253" s="39"/>
    </row>
    <row r="254" spans="1:18" ht="20.25" customHeight="1" x14ac:dyDescent="0.25">
      <c r="A254" s="129"/>
      <c r="B254" s="5"/>
      <c r="C254" s="6"/>
      <c r="D254" s="6"/>
      <c r="E254" s="5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  <c r="Q254" s="62"/>
    </row>
    <row r="255" spans="1:18" ht="20.25" customHeight="1" x14ac:dyDescent="0.25">
      <c r="A255" s="129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</row>
    <row r="256" spans="1:18" ht="20.25" customHeight="1" x14ac:dyDescent="0.25">
      <c r="A256" s="129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8" s="62" customFormat="1" ht="20.25" customHeight="1" x14ac:dyDescent="0.25">
      <c r="A257" s="129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26"/>
      <c r="P257" s="39"/>
      <c r="Q257"/>
      <c r="R257"/>
    </row>
    <row r="258" spans="1:18" ht="20.25" customHeight="1" x14ac:dyDescent="0.25">
      <c r="A258" s="129"/>
      <c r="B258" s="5"/>
      <c r="C258" s="6"/>
      <c r="D258" s="6"/>
      <c r="E258" s="6"/>
      <c r="F258" s="6"/>
      <c r="G258" s="18"/>
      <c r="H258" s="6"/>
      <c r="I258" s="6"/>
      <c r="J258" s="6"/>
      <c r="K258" s="6"/>
      <c r="L258" s="6"/>
      <c r="M258" s="6"/>
      <c r="N258" s="6"/>
      <c r="O258" s="26"/>
      <c r="P258" s="39"/>
    </row>
    <row r="259" spans="1:18" ht="20.25" customHeight="1" x14ac:dyDescent="0.25">
      <c r="A259" s="129"/>
      <c r="B259" s="7"/>
      <c r="C259" s="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28"/>
      <c r="P259" s="39"/>
    </row>
    <row r="260" spans="1:18" ht="20.25" customHeight="1" x14ac:dyDescent="0.25">
      <c r="A260" s="129"/>
      <c r="B260" s="7"/>
      <c r="C260" s="8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8" ht="20.25" customHeight="1" x14ac:dyDescent="0.25">
      <c r="A261" s="129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26"/>
      <c r="P261" s="39"/>
    </row>
    <row r="262" spans="1:18" ht="20.25" customHeight="1" x14ac:dyDescent="0.25">
      <c r="A262" s="129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26"/>
      <c r="P262" s="39"/>
    </row>
    <row r="263" spans="1:18" ht="20.25" customHeight="1" x14ac:dyDescent="0.25">
      <c r="A263" s="129"/>
      <c r="B263" s="5"/>
      <c r="C263" s="6"/>
      <c r="D263" s="6"/>
      <c r="E263" s="6"/>
      <c r="F263" s="6"/>
      <c r="G263" s="6"/>
      <c r="H263" s="6"/>
      <c r="I263" s="6"/>
      <c r="J263" s="18"/>
      <c r="K263" s="6"/>
      <c r="L263" s="6"/>
      <c r="M263" s="6"/>
      <c r="N263" s="6"/>
      <c r="O263" s="26"/>
      <c r="P263" s="39"/>
      <c r="Q263" s="62"/>
    </row>
    <row r="264" spans="1:18" ht="20.25" customHeight="1" x14ac:dyDescent="0.25">
      <c r="A264" s="129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26"/>
      <c r="P264" s="39"/>
    </row>
    <row r="265" spans="1:18" ht="20.25" customHeight="1" x14ac:dyDescent="0.25">
      <c r="A265" s="129"/>
      <c r="B265" s="5"/>
      <c r="C265" s="6"/>
      <c r="D265" s="6"/>
      <c r="E265" s="5"/>
      <c r="F265" s="6"/>
      <c r="G265" s="6"/>
      <c r="H265" s="6"/>
      <c r="I265" s="6"/>
      <c r="J265" s="6"/>
      <c r="K265" s="6"/>
      <c r="L265" s="6"/>
      <c r="M265" s="6"/>
      <c r="N265" s="6"/>
      <c r="O265" s="26"/>
      <c r="P265" s="39"/>
      <c r="R265" s="62"/>
    </row>
    <row r="266" spans="1:18" ht="20.25" customHeight="1" x14ac:dyDescent="0.25">
      <c r="A266" s="129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</row>
    <row r="267" spans="1:18" ht="20.25" customHeight="1" x14ac:dyDescent="0.25">
      <c r="A267" s="129"/>
      <c r="B267" s="7"/>
      <c r="C267" s="5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28"/>
      <c r="P267" s="39"/>
    </row>
    <row r="268" spans="1:18" ht="20.25" customHeight="1" x14ac:dyDescent="0.25">
      <c r="A268" s="129"/>
      <c r="B268" s="8"/>
      <c r="C268" s="8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26"/>
      <c r="P268" s="39"/>
    </row>
    <row r="269" spans="1:18" ht="20.25" customHeight="1" x14ac:dyDescent="0.25">
      <c r="A269" s="129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26"/>
      <c r="P269" s="39"/>
    </row>
    <row r="270" spans="1:18" ht="20.25" customHeight="1" x14ac:dyDescent="0.25">
      <c r="A270" s="129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26"/>
      <c r="P270" s="39"/>
    </row>
    <row r="271" spans="1:18" ht="20.25" customHeight="1" x14ac:dyDescent="0.25">
      <c r="A271" s="129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8" ht="20.25" customHeight="1" x14ac:dyDescent="0.25">
      <c r="A272" s="129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26"/>
      <c r="P272" s="39"/>
    </row>
    <row r="273" spans="1:18" ht="20.25" customHeight="1" x14ac:dyDescent="0.25">
      <c r="A273" s="129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8" ht="20.25" customHeight="1" x14ac:dyDescent="0.25">
      <c r="A274" s="129"/>
      <c r="B274" s="5"/>
      <c r="C274" s="6"/>
      <c r="D274" s="6"/>
      <c r="E274" s="5"/>
      <c r="F274" s="6"/>
      <c r="G274" s="6"/>
      <c r="H274" s="6"/>
      <c r="I274" s="6"/>
      <c r="J274" s="6"/>
      <c r="K274" s="6"/>
      <c r="L274" s="6"/>
      <c r="M274" s="6"/>
      <c r="N274" s="6"/>
      <c r="O274" s="26"/>
      <c r="P274" s="39"/>
      <c r="R274" s="62"/>
    </row>
    <row r="275" spans="1:18" ht="20.25" customHeight="1" x14ac:dyDescent="0.25">
      <c r="A275" s="129"/>
      <c r="B275" s="7"/>
      <c r="C275" s="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28"/>
      <c r="P275" s="39"/>
    </row>
    <row r="276" spans="1:18" ht="20.25" customHeight="1" x14ac:dyDescent="0.25">
      <c r="A276" s="129"/>
      <c r="B276" s="8"/>
      <c r="C276" s="8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8" ht="20.25" customHeight="1" x14ac:dyDescent="0.25">
      <c r="A277" s="129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6"/>
      <c r="P277" s="39"/>
    </row>
    <row r="278" spans="1:18" ht="20.25" customHeight="1" x14ac:dyDescent="0.25">
      <c r="A278" s="129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26"/>
      <c r="P278" s="39"/>
    </row>
    <row r="279" spans="1:18" s="62" customFormat="1" ht="20.25" customHeight="1" x14ac:dyDescent="0.25">
      <c r="A279" s="129"/>
      <c r="B279" s="7"/>
      <c r="C279" s="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8"/>
      <c r="P279" s="39"/>
      <c r="Q279"/>
      <c r="R279"/>
    </row>
    <row r="280" spans="1:18" ht="20.25" customHeight="1" x14ac:dyDescent="0.25">
      <c r="A280" s="129"/>
      <c r="B280" s="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</row>
    <row r="281" spans="1:18" ht="20.25" customHeight="1" x14ac:dyDescent="0.25">
      <c r="A281" s="129"/>
      <c r="B281" s="5"/>
      <c r="C281" s="6"/>
      <c r="D281" s="5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8" ht="20.25" customHeight="1" x14ac:dyDescent="0.25">
      <c r="A282" s="129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8" ht="20.25" customHeight="1" x14ac:dyDescent="0.25">
      <c r="A283" s="129"/>
      <c r="B283" s="5"/>
      <c r="C283" s="6"/>
      <c r="D283" s="6"/>
      <c r="E283" s="5"/>
      <c r="F283" s="6"/>
      <c r="G283" s="6"/>
      <c r="H283" s="6"/>
      <c r="I283" s="6"/>
      <c r="J283" s="6"/>
      <c r="K283" s="6"/>
      <c r="L283" s="6"/>
      <c r="M283" s="6"/>
      <c r="N283" s="6"/>
      <c r="O283" s="26"/>
      <c r="P283" s="39"/>
    </row>
    <row r="284" spans="1:18" ht="20.25" customHeight="1" x14ac:dyDescent="0.25">
      <c r="A284" s="129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26"/>
      <c r="P284" s="39"/>
    </row>
    <row r="285" spans="1:18" ht="20.25" customHeight="1" x14ac:dyDescent="0.25">
      <c r="A285" s="129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26"/>
      <c r="P285" s="39"/>
    </row>
    <row r="286" spans="1:18" ht="20.25" customHeight="1" x14ac:dyDescent="0.25">
      <c r="A286" s="129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26"/>
      <c r="P286" s="39"/>
    </row>
    <row r="287" spans="1:18" ht="20.25" customHeight="1" x14ac:dyDescent="0.25">
      <c r="A287" s="129"/>
      <c r="B287" s="5"/>
      <c r="C287" s="6"/>
      <c r="D287" s="6"/>
      <c r="E287" s="6"/>
      <c r="F287" s="6"/>
      <c r="G287" s="18"/>
      <c r="H287" s="6"/>
      <c r="I287" s="6"/>
      <c r="J287" s="6"/>
      <c r="K287" s="6"/>
      <c r="L287" s="6"/>
      <c r="M287" s="6"/>
      <c r="N287" s="6"/>
      <c r="O287" s="26"/>
      <c r="P287" s="39"/>
    </row>
    <row r="288" spans="1:18" s="62" customFormat="1" ht="20.25" customHeight="1" x14ac:dyDescent="0.25">
      <c r="A288" s="129"/>
      <c r="B288" s="7"/>
      <c r="C288" s="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28"/>
      <c r="P288" s="39"/>
      <c r="Q288"/>
      <c r="R288"/>
    </row>
    <row r="289" spans="1:16" x14ac:dyDescent="0.25">
      <c r="A289" s="129"/>
      <c r="B289" s="21"/>
      <c r="C289" s="8"/>
      <c r="D289" s="22"/>
      <c r="E289" s="22"/>
      <c r="F289" s="22"/>
      <c r="G289" s="45"/>
      <c r="H289" s="22"/>
      <c r="I289" s="22"/>
      <c r="J289" s="22"/>
      <c r="K289" s="22"/>
      <c r="L289" s="22"/>
      <c r="M289" s="22"/>
      <c r="N289" s="22"/>
      <c r="O289" s="30"/>
      <c r="P289" s="39"/>
    </row>
    <row r="290" spans="1:16" x14ac:dyDescent="0.25">
      <c r="A290" s="131"/>
      <c r="B290" s="7"/>
      <c r="C290" s="22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26"/>
      <c r="P290" s="39"/>
    </row>
    <row r="291" spans="1:16" x14ac:dyDescent="0.25">
      <c r="A291" s="129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6" x14ac:dyDescent="0.25">
      <c r="A292" s="129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6" x14ac:dyDescent="0.25">
      <c r="A293" s="129"/>
      <c r="B293" s="5"/>
      <c r="C293" s="6"/>
      <c r="D293" s="6"/>
      <c r="E293" s="6"/>
      <c r="F293" s="6"/>
      <c r="G293" s="6"/>
      <c r="H293" s="6"/>
      <c r="I293" s="6"/>
      <c r="J293" s="18"/>
      <c r="K293" s="6"/>
      <c r="L293" s="6"/>
      <c r="M293" s="6"/>
      <c r="N293" s="6"/>
      <c r="O293" s="26"/>
      <c r="P293" s="39"/>
    </row>
    <row r="294" spans="1:16" x14ac:dyDescent="0.25">
      <c r="A294" s="129"/>
      <c r="B294" s="5"/>
      <c r="C294" s="6"/>
      <c r="D294" s="6"/>
      <c r="E294" s="6"/>
      <c r="F294" s="6"/>
      <c r="G294" s="18"/>
      <c r="H294" s="6"/>
      <c r="I294" s="6"/>
      <c r="J294" s="6"/>
      <c r="K294" s="6"/>
      <c r="L294" s="6"/>
      <c r="M294" s="6"/>
      <c r="N294" s="6"/>
      <c r="O294" s="26"/>
      <c r="P294" s="39"/>
    </row>
    <row r="295" spans="1:16" x14ac:dyDescent="0.25">
      <c r="A295" s="129"/>
      <c r="B295" s="5"/>
      <c r="C295" s="6"/>
      <c r="D295" s="6"/>
      <c r="E295" s="5"/>
      <c r="F295" s="6"/>
      <c r="G295" s="6"/>
      <c r="H295" s="6"/>
      <c r="I295" s="6"/>
      <c r="J295" s="6"/>
      <c r="K295" s="6"/>
      <c r="L295" s="6"/>
      <c r="M295" s="6"/>
      <c r="N295" s="6"/>
      <c r="O295" s="26"/>
      <c r="P295" s="39"/>
    </row>
    <row r="296" spans="1:16" x14ac:dyDescent="0.25">
      <c r="A296" s="129"/>
      <c r="B296" s="7"/>
      <c r="C296" s="5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28"/>
      <c r="P296" s="39"/>
    </row>
    <row r="297" spans="1:16" x14ac:dyDescent="0.25">
      <c r="A297" s="129"/>
      <c r="B297" s="8"/>
      <c r="C297" s="8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26"/>
      <c r="P297" s="39"/>
    </row>
    <row r="298" spans="1:16" x14ac:dyDescent="0.25">
      <c r="A298" s="129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26"/>
      <c r="P298" s="39"/>
    </row>
    <row r="299" spans="1:16" x14ac:dyDescent="0.25">
      <c r="A299" s="129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26"/>
      <c r="P299" s="39"/>
    </row>
    <row r="300" spans="1:16" x14ac:dyDescent="0.25">
      <c r="A300" s="130"/>
      <c r="B300" s="10"/>
      <c r="C300" s="11"/>
      <c r="D300" s="9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26"/>
      <c r="P300" s="39"/>
    </row>
    <row r="301" spans="1:16" x14ac:dyDescent="0.25">
      <c r="A301" s="129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26"/>
      <c r="P301" s="39"/>
    </row>
    <row r="302" spans="1:16" x14ac:dyDescent="0.25">
      <c r="A302" s="129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26"/>
      <c r="P302" s="39"/>
    </row>
    <row r="303" spans="1:16" x14ac:dyDescent="0.25">
      <c r="A303" s="129"/>
      <c r="B303" s="5"/>
      <c r="C303" s="6"/>
      <c r="D303" s="6"/>
      <c r="E303" s="5"/>
      <c r="F303" s="6"/>
      <c r="G303" s="6"/>
      <c r="H303" s="6"/>
      <c r="I303" s="6"/>
      <c r="J303" s="6"/>
      <c r="K303" s="6"/>
      <c r="L303" s="6"/>
      <c r="M303" s="6"/>
      <c r="N303" s="6"/>
      <c r="O303" s="26"/>
      <c r="P303" s="39"/>
    </row>
    <row r="304" spans="1:16" x14ac:dyDescent="0.25">
      <c r="A304" s="129"/>
      <c r="B304" s="7"/>
      <c r="C304" s="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28"/>
      <c r="P304" s="39"/>
    </row>
    <row r="305" spans="1:16" x14ac:dyDescent="0.25">
      <c r="A305" s="129"/>
      <c r="B305" s="8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x14ac:dyDescent="0.25">
      <c r="A306" s="129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x14ac:dyDescent="0.25">
      <c r="A307" s="129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26"/>
      <c r="P307" s="39"/>
    </row>
    <row r="308" spans="1:16" x14ac:dyDescent="0.25">
      <c r="A308" s="129"/>
      <c r="B308" s="7"/>
      <c r="C308" s="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8"/>
      <c r="P308" s="39"/>
    </row>
    <row r="309" spans="1:16" x14ac:dyDescent="0.25">
      <c r="A309" s="129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6"/>
      <c r="P309" s="39"/>
    </row>
    <row r="310" spans="1:16" x14ac:dyDescent="0.25">
      <c r="A310" s="129"/>
      <c r="B310" s="5"/>
      <c r="C310" s="6"/>
      <c r="D310" s="5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6"/>
      <c r="P310" s="39"/>
    </row>
    <row r="311" spans="1:16" x14ac:dyDescent="0.25">
      <c r="A311" s="129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6"/>
      <c r="P311" s="39"/>
    </row>
    <row r="312" spans="1:16" x14ac:dyDescent="0.25">
      <c r="A312" s="129"/>
      <c r="B312" s="5"/>
      <c r="C312" s="6"/>
      <c r="D312" s="6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26"/>
      <c r="P312" s="39"/>
    </row>
    <row r="313" spans="1:16" x14ac:dyDescent="0.25">
      <c r="A313" s="129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6"/>
      <c r="P313" s="39"/>
    </row>
    <row r="314" spans="1:16" x14ac:dyDescent="0.25">
      <c r="A314" s="129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6"/>
      <c r="P314" s="39"/>
    </row>
    <row r="315" spans="1:16" x14ac:dyDescent="0.25">
      <c r="A315" s="129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6"/>
      <c r="P315" s="39"/>
    </row>
    <row r="316" spans="1:16" x14ac:dyDescent="0.25">
      <c r="A316" s="129"/>
      <c r="B316" s="5"/>
      <c r="C316" s="6"/>
      <c r="D316" s="6"/>
      <c r="E316" s="6"/>
      <c r="F316" s="6"/>
      <c r="G316" s="18"/>
      <c r="H316" s="6"/>
      <c r="I316" s="6"/>
      <c r="J316" s="6"/>
      <c r="K316" s="6"/>
      <c r="L316" s="6"/>
      <c r="M316" s="6"/>
      <c r="N316" s="6"/>
      <c r="O316" s="26"/>
      <c r="P316" s="39"/>
    </row>
    <row r="317" spans="1:16" x14ac:dyDescent="0.25">
      <c r="A317" s="129"/>
      <c r="B317" s="7"/>
      <c r="C317" s="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8"/>
      <c r="P317" s="39"/>
    </row>
    <row r="318" spans="1:16" x14ac:dyDescent="0.25">
      <c r="A318" s="129"/>
      <c r="B318" s="21"/>
      <c r="C318" s="8"/>
      <c r="D318" s="22"/>
      <c r="E318" s="22"/>
      <c r="F318" s="22"/>
      <c r="G318" s="45"/>
      <c r="H318" s="22"/>
      <c r="I318" s="22"/>
      <c r="J318" s="22"/>
      <c r="K318" s="22"/>
      <c r="L318" s="22"/>
      <c r="M318" s="22"/>
      <c r="N318" s="22"/>
      <c r="O318" s="30"/>
      <c r="P318" s="39"/>
    </row>
    <row r="319" spans="1:16" x14ac:dyDescent="0.25">
      <c r="A319" s="131"/>
      <c r="B319" s="24"/>
      <c r="C319" s="22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8"/>
      <c r="P319" s="40"/>
    </row>
    <row r="320" spans="1:16" x14ac:dyDescent="0.25">
      <c r="A320" s="132"/>
      <c r="C320" s="23"/>
    </row>
  </sheetData>
  <mergeCells count="16"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A18:O18"/>
    <mergeCell ref="B19:O19"/>
    <mergeCell ref="M11:O11"/>
    <mergeCell ref="L12:O12"/>
    <mergeCell ref="L13:O13"/>
    <mergeCell ref="P22:P23"/>
    <mergeCell ref="C23:C24"/>
  </mergeCells>
  <pageMargins left="0.27559055118110237" right="0.39370078740157483" top="0.74803149606299213" bottom="0.74803149606299213" header="0.31496062992125984" footer="0.31496062992125984"/>
  <pageSetup paperSize="9" scale="49" fitToHeight="4" orientation="landscape" r:id="rId1"/>
  <rowBreaks count="1" manualBreakCount="1">
    <brk id="1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83</vt:i4>
      </vt:variant>
    </vt:vector>
  </HeadingPairs>
  <TitlesOfParts>
    <vt:vector size="89" baseType="lpstr">
      <vt:lpstr>215</vt:lpstr>
      <vt:lpstr>169,10</vt:lpstr>
      <vt:lpstr>222</vt:lpstr>
      <vt:lpstr>229</vt:lpstr>
      <vt:lpstr>нош 09.2021</vt:lpstr>
      <vt:lpstr> овз нош 09.2021</vt:lpstr>
      <vt:lpstr>'215'!OLE_LINK1</vt:lpstr>
      <vt:lpstr>'215'!OLE_LINK100</vt:lpstr>
      <vt:lpstr>'215'!OLE_LINK103</vt:lpstr>
      <vt:lpstr>'215'!OLE_LINK109</vt:lpstr>
      <vt:lpstr>'215'!OLE_LINK112</vt:lpstr>
      <vt:lpstr>'215'!OLE_LINK115</vt:lpstr>
      <vt:lpstr>'215'!OLE_LINK118</vt:lpstr>
      <vt:lpstr>'215'!OLE_LINK12</vt:lpstr>
      <vt:lpstr>'215'!OLE_LINK123</vt:lpstr>
      <vt:lpstr>'215'!OLE_LINK126</vt:lpstr>
      <vt:lpstr>'215'!OLE_LINK17</vt:lpstr>
      <vt:lpstr>'215'!OLE_LINK21</vt:lpstr>
      <vt:lpstr>'215'!OLE_LINK222</vt:lpstr>
      <vt:lpstr>'215'!OLE_LINK229</vt:lpstr>
      <vt:lpstr>'215'!OLE_LINK232</vt:lpstr>
      <vt:lpstr>'215'!OLE_LINK236</vt:lpstr>
      <vt:lpstr>'215'!OLE_LINK239</vt:lpstr>
      <vt:lpstr>'215'!OLE_LINK242</vt:lpstr>
      <vt:lpstr>'215'!OLE_LINK245</vt:lpstr>
      <vt:lpstr>'215'!OLE_LINK249</vt:lpstr>
      <vt:lpstr>'215'!OLE_LINK252</vt:lpstr>
      <vt:lpstr>'215'!OLE_LINK264</vt:lpstr>
      <vt:lpstr>'215'!OLE_LINK269</vt:lpstr>
      <vt:lpstr>'215'!OLE_LINK274</vt:lpstr>
      <vt:lpstr>'215'!OLE_LINK279</vt:lpstr>
      <vt:lpstr>'215'!OLE_LINK282</vt:lpstr>
      <vt:lpstr>'215'!OLE_LINK285</vt:lpstr>
      <vt:lpstr>'215'!OLE_LINK290</vt:lpstr>
      <vt:lpstr>'215'!OLE_LINK295</vt:lpstr>
      <vt:lpstr>'215'!OLE_LINK300</vt:lpstr>
      <vt:lpstr>'215'!OLE_LINK304</vt:lpstr>
      <vt:lpstr>'215'!OLE_LINK307</vt:lpstr>
      <vt:lpstr>'215'!OLE_LINK316</vt:lpstr>
      <vt:lpstr>'215'!OLE_LINK323</vt:lpstr>
      <vt:lpstr>'215'!OLE_LINK328</vt:lpstr>
      <vt:lpstr>'215'!OLE_LINK333</vt:lpstr>
      <vt:lpstr>'215'!OLE_LINK343</vt:lpstr>
      <vt:lpstr>'215'!OLE_LINK346</vt:lpstr>
      <vt:lpstr>'215'!OLE_LINK351</vt:lpstr>
      <vt:lpstr>'215'!OLE_LINK354</vt:lpstr>
      <vt:lpstr>'215'!OLE_LINK357</vt:lpstr>
      <vt:lpstr>'215'!OLE_LINK362</vt:lpstr>
      <vt:lpstr>'215'!OLE_LINK367</vt:lpstr>
      <vt:lpstr>'215'!OLE_LINK370</vt:lpstr>
      <vt:lpstr>'215'!OLE_LINK373</vt:lpstr>
      <vt:lpstr>'215'!OLE_LINK376</vt:lpstr>
      <vt:lpstr>'215'!OLE_LINK379</vt:lpstr>
      <vt:lpstr>'215'!OLE_LINK383</vt:lpstr>
      <vt:lpstr>'215'!OLE_LINK385</vt:lpstr>
      <vt:lpstr>'215'!OLE_LINK388</vt:lpstr>
      <vt:lpstr>'215'!OLE_LINK403</vt:lpstr>
      <vt:lpstr>'215'!OLE_LINK406</vt:lpstr>
      <vt:lpstr>'215'!OLE_LINK409</vt:lpstr>
      <vt:lpstr>'215'!OLE_LINK41</vt:lpstr>
      <vt:lpstr>'215'!OLE_LINK416</vt:lpstr>
      <vt:lpstr>'215'!OLE_LINK420</vt:lpstr>
      <vt:lpstr>'215'!OLE_LINK427</vt:lpstr>
      <vt:lpstr>'215'!OLE_LINK430</vt:lpstr>
      <vt:lpstr>'215'!OLE_LINK432</vt:lpstr>
      <vt:lpstr>'215'!OLE_LINK437</vt:lpstr>
      <vt:lpstr>'215'!OLE_LINK44</vt:lpstr>
      <vt:lpstr>'215'!OLE_LINK440</vt:lpstr>
      <vt:lpstr>'215'!OLE_LINK443</vt:lpstr>
      <vt:lpstr>'215'!OLE_LINK446</vt:lpstr>
      <vt:lpstr>'215'!OLE_LINK451</vt:lpstr>
      <vt:lpstr>'215'!OLE_LINK454</vt:lpstr>
      <vt:lpstr>'215'!OLE_LINK457</vt:lpstr>
      <vt:lpstr>'215'!OLE_LINK465</vt:lpstr>
      <vt:lpstr>'215'!OLE_LINK47</vt:lpstr>
      <vt:lpstr>'215'!OLE_LINK51</vt:lpstr>
      <vt:lpstr>'215'!OLE_LINK54</vt:lpstr>
      <vt:lpstr>'215'!OLE_LINK56</vt:lpstr>
      <vt:lpstr>'215'!OLE_LINK59</vt:lpstr>
      <vt:lpstr>'215'!OLE_LINK62</vt:lpstr>
      <vt:lpstr>'215'!OLE_LINK65</vt:lpstr>
      <vt:lpstr>'215'!OLE_LINK71</vt:lpstr>
      <vt:lpstr>'215'!OLE_LINK72</vt:lpstr>
      <vt:lpstr>'215'!OLE_LINK75</vt:lpstr>
      <vt:lpstr>'215'!OLE_LINK78</vt:lpstr>
      <vt:lpstr>'215'!OLE_LINK83</vt:lpstr>
      <vt:lpstr>'215'!OLE_LINK9</vt:lpstr>
      <vt:lpstr>'215'!OLE_LINK95</vt:lpstr>
      <vt:lpstr>' овз нош 09.2021'!Область_печати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user805</cp:lastModifiedBy>
  <cp:lastPrinted>2024-12-16T07:37:25Z</cp:lastPrinted>
  <dcterms:created xsi:type="dcterms:W3CDTF">2015-10-08T02:34:50Z</dcterms:created>
  <dcterms:modified xsi:type="dcterms:W3CDTF">2025-02-16T07:54:28Z</dcterms:modified>
</cp:coreProperties>
</file>